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30" activeTab="1"/>
  </bookViews>
  <sheets>
    <sheet name="101-2020" sheetId="2" r:id="rId1"/>
    <sheet name="161app 2020 plan " sheetId="1" r:id="rId2"/>
  </sheets>
  <definedNames>
    <definedName name="_xlnm.Print_Area" localSheetId="1">'161app 2020 plan '!$A$1:$S$908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887" i="1" l="1"/>
  <c r="S684" i="1"/>
  <c r="S762" i="1"/>
  <c r="S799" i="1"/>
  <c r="AB433" i="2"/>
  <c r="AB434" i="2"/>
  <c r="AB435" i="2"/>
  <c r="AB436" i="2"/>
  <c r="AB437" i="2"/>
  <c r="AB438" i="2"/>
  <c r="AB439" i="2"/>
  <c r="AB440" i="2"/>
  <c r="AB441" i="2"/>
  <c r="AB442" i="2"/>
  <c r="AB443" i="2"/>
  <c r="AB444" i="2"/>
  <c r="AB445" i="2"/>
  <c r="AB446" i="2"/>
  <c r="AB447" i="2"/>
  <c r="AB448" i="2"/>
  <c r="AB449" i="2"/>
  <c r="AB426" i="2"/>
  <c r="AB427" i="2"/>
  <c r="AB428" i="2"/>
  <c r="AB429" i="2"/>
  <c r="AB430" i="2"/>
  <c r="AB431" i="2"/>
  <c r="AA499" i="2"/>
  <c r="AA498" i="2"/>
  <c r="AA497" i="2"/>
  <c r="AB490" i="2"/>
  <c r="X490" i="2"/>
  <c r="L490" i="2"/>
  <c r="W489" i="2"/>
  <c r="V489" i="2"/>
  <c r="Q489" i="2"/>
  <c r="R489" i="2" s="1"/>
  <c r="M489" i="2"/>
  <c r="L489" i="2"/>
  <c r="G489" i="2"/>
  <c r="Z488" i="2"/>
  <c r="V488" i="2"/>
  <c r="W488" i="2" s="1"/>
  <c r="R488" i="2"/>
  <c r="Q488" i="2"/>
  <c r="L488" i="2"/>
  <c r="M488" i="2" s="1"/>
  <c r="G488" i="2"/>
  <c r="X488" i="2" s="1"/>
  <c r="AB488" i="2" s="1"/>
  <c r="W487" i="2"/>
  <c r="V487" i="2"/>
  <c r="Q487" i="2"/>
  <c r="R487" i="2" s="1"/>
  <c r="M487" i="2"/>
  <c r="L487" i="2"/>
  <c r="G487" i="2"/>
  <c r="X487" i="2" s="1"/>
  <c r="AB487" i="2" s="1"/>
  <c r="Z486" i="2"/>
  <c r="AB486" i="2" s="1"/>
  <c r="W486" i="2"/>
  <c r="V486" i="2"/>
  <c r="Q486" i="2"/>
  <c r="R486" i="2" s="1"/>
  <c r="M486" i="2"/>
  <c r="L486" i="2"/>
  <c r="G486" i="2"/>
  <c r="AB483" i="2"/>
  <c r="Z483" i="2"/>
  <c r="Z482" i="2"/>
  <c r="AB482" i="2" s="1"/>
  <c r="Z481" i="2"/>
  <c r="G481" i="2"/>
  <c r="AB480" i="2"/>
  <c r="AA480" i="2"/>
  <c r="G480" i="2"/>
  <c r="H480" i="2" s="1"/>
  <c r="V479" i="2"/>
  <c r="W479" i="2" s="1"/>
  <c r="R479" i="2"/>
  <c r="Q479" i="2"/>
  <c r="L479" i="2"/>
  <c r="M479" i="2" s="1"/>
  <c r="H479" i="2"/>
  <c r="G479" i="2"/>
  <c r="X479" i="2" s="1"/>
  <c r="AB479" i="2" s="1"/>
  <c r="AB478" i="2"/>
  <c r="V476" i="2"/>
  <c r="W476" i="2" s="1"/>
  <c r="R476" i="2"/>
  <c r="Q476" i="2"/>
  <c r="L476" i="2"/>
  <c r="M476" i="2" s="1"/>
  <c r="H476" i="2"/>
  <c r="G476" i="2"/>
  <c r="W475" i="2"/>
  <c r="V475" i="2"/>
  <c r="Q475" i="2"/>
  <c r="R475" i="2" s="1"/>
  <c r="X475" i="2" s="1"/>
  <c r="AB475" i="2" s="1"/>
  <c r="M475" i="2"/>
  <c r="L475" i="2"/>
  <c r="G475" i="2"/>
  <c r="H475" i="2" s="1"/>
  <c r="W471" i="2"/>
  <c r="V471" i="2"/>
  <c r="Q471" i="2"/>
  <c r="R471" i="2" s="1"/>
  <c r="M471" i="2"/>
  <c r="L471" i="2"/>
  <c r="G471" i="2"/>
  <c r="H471" i="2" s="1"/>
  <c r="AB469" i="2"/>
  <c r="V468" i="2"/>
  <c r="W468" i="2" s="1"/>
  <c r="R468" i="2"/>
  <c r="Q468" i="2"/>
  <c r="L468" i="2"/>
  <c r="M468" i="2" s="1"/>
  <c r="H468" i="2"/>
  <c r="G468" i="2"/>
  <c r="X468" i="2" s="1"/>
  <c r="AB468" i="2" s="1"/>
  <c r="H467" i="2"/>
  <c r="AB466" i="2"/>
  <c r="V465" i="2"/>
  <c r="W465" i="2" s="1"/>
  <c r="R465" i="2"/>
  <c r="Q465" i="2"/>
  <c r="L465" i="2"/>
  <c r="M465" i="2" s="1"/>
  <c r="H465" i="2"/>
  <c r="G465" i="2"/>
  <c r="X465" i="2" s="1"/>
  <c r="AB465" i="2" s="1"/>
  <c r="H464" i="2"/>
  <c r="AB463" i="2"/>
  <c r="V462" i="2"/>
  <c r="W462" i="2" s="1"/>
  <c r="R462" i="2"/>
  <c r="Q462" i="2"/>
  <c r="L462" i="2"/>
  <c r="M462" i="2" s="1"/>
  <c r="H462" i="2"/>
  <c r="G462" i="2"/>
  <c r="X462" i="2" s="1"/>
  <c r="AB462" i="2" s="1"/>
  <c r="H461" i="2"/>
  <c r="AB460" i="2"/>
  <c r="V459" i="2"/>
  <c r="W459" i="2" s="1"/>
  <c r="R459" i="2"/>
  <c r="Q459" i="2"/>
  <c r="L459" i="2"/>
  <c r="M459" i="2" s="1"/>
  <c r="H459" i="2"/>
  <c r="G459" i="2"/>
  <c r="X459" i="2" s="1"/>
  <c r="AB459" i="2" s="1"/>
  <c r="H458" i="2"/>
  <c r="AB457" i="2"/>
  <c r="V456" i="2"/>
  <c r="W456" i="2" s="1"/>
  <c r="R456" i="2"/>
  <c r="Q456" i="2"/>
  <c r="L456" i="2"/>
  <c r="M456" i="2" s="1"/>
  <c r="H456" i="2"/>
  <c r="G456" i="2"/>
  <c r="X456" i="2" s="1"/>
  <c r="AB456" i="2" s="1"/>
  <c r="H455" i="2"/>
  <c r="AB454" i="2"/>
  <c r="V453" i="2"/>
  <c r="W453" i="2" s="1"/>
  <c r="R453" i="2"/>
  <c r="Q453" i="2"/>
  <c r="L453" i="2"/>
  <c r="M453" i="2" s="1"/>
  <c r="H453" i="2"/>
  <c r="G453" i="2"/>
  <c r="X453" i="2" s="1"/>
  <c r="AB453" i="2" s="1"/>
  <c r="AB473" i="2" s="1"/>
  <c r="W452" i="2"/>
  <c r="V452" i="2"/>
  <c r="R452" i="2"/>
  <c r="Q452" i="2"/>
  <c r="M452" i="2"/>
  <c r="L452" i="2"/>
  <c r="H452" i="2"/>
  <c r="G452" i="2"/>
  <c r="X452" i="2" s="1"/>
  <c r="V432" i="2"/>
  <c r="W432" i="2" s="1"/>
  <c r="R432" i="2"/>
  <c r="Q432" i="2"/>
  <c r="L432" i="2"/>
  <c r="M432" i="2" s="1"/>
  <c r="H432" i="2"/>
  <c r="G432" i="2"/>
  <c r="X425" i="2"/>
  <c r="AB425" i="2" s="1"/>
  <c r="W425" i="2"/>
  <c r="V425" i="2"/>
  <c r="Q425" i="2"/>
  <c r="R425" i="2" s="1"/>
  <c r="M425" i="2"/>
  <c r="L498" i="2" s="1"/>
  <c r="L425" i="2"/>
  <c r="G425" i="2"/>
  <c r="H425" i="2" s="1"/>
  <c r="Z422" i="2"/>
  <c r="X422" i="2"/>
  <c r="AB422" i="2" s="1"/>
  <c r="W422" i="2"/>
  <c r="V422" i="2"/>
  <c r="Q422" i="2"/>
  <c r="R422" i="2" s="1"/>
  <c r="M422" i="2"/>
  <c r="L422" i="2"/>
  <c r="G422" i="2"/>
  <c r="H422" i="2" s="1"/>
  <c r="Z421" i="2"/>
  <c r="W421" i="2"/>
  <c r="V421" i="2"/>
  <c r="R421" i="2"/>
  <c r="Q421" i="2"/>
  <c r="M421" i="2"/>
  <c r="L421" i="2"/>
  <c r="H421" i="2"/>
  <c r="G421" i="2"/>
  <c r="X421" i="2" s="1"/>
  <c r="AB421" i="2" s="1"/>
  <c r="Z420" i="2"/>
  <c r="V420" i="2"/>
  <c r="W420" i="2" s="1"/>
  <c r="R420" i="2"/>
  <c r="Q420" i="2"/>
  <c r="L420" i="2"/>
  <c r="M420" i="2" s="1"/>
  <c r="H420" i="2"/>
  <c r="G420" i="2"/>
  <c r="Z419" i="2"/>
  <c r="W419" i="2"/>
  <c r="V419" i="2"/>
  <c r="R419" i="2"/>
  <c r="Q419" i="2"/>
  <c r="M419" i="2"/>
  <c r="L419" i="2"/>
  <c r="H419" i="2"/>
  <c r="G419" i="2"/>
  <c r="X419" i="2" s="1"/>
  <c r="AB419" i="2" s="1"/>
  <c r="AB418" i="2"/>
  <c r="V418" i="2"/>
  <c r="W418" i="2" s="1"/>
  <c r="R418" i="2"/>
  <c r="Q418" i="2"/>
  <c r="L418" i="2"/>
  <c r="M418" i="2" s="1"/>
  <c r="H418" i="2"/>
  <c r="G418" i="2"/>
  <c r="X417" i="2"/>
  <c r="AB417" i="2" s="1"/>
  <c r="W417" i="2"/>
  <c r="V417" i="2"/>
  <c r="Q417" i="2"/>
  <c r="R417" i="2" s="1"/>
  <c r="M417" i="2"/>
  <c r="L417" i="2"/>
  <c r="G417" i="2"/>
  <c r="H417" i="2" s="1"/>
  <c r="V416" i="2"/>
  <c r="W416" i="2" s="1"/>
  <c r="R416" i="2"/>
  <c r="Q416" i="2"/>
  <c r="L416" i="2"/>
  <c r="M416" i="2" s="1"/>
  <c r="H416" i="2"/>
  <c r="G416" i="2"/>
  <c r="X416" i="2" s="1"/>
  <c r="AB416" i="2" s="1"/>
  <c r="W415" i="2"/>
  <c r="V415" i="2"/>
  <c r="Q415" i="2"/>
  <c r="R415" i="2" s="1"/>
  <c r="M415" i="2"/>
  <c r="L415" i="2"/>
  <c r="G415" i="2"/>
  <c r="H415" i="2" s="1"/>
  <c r="V414" i="2"/>
  <c r="W414" i="2" s="1"/>
  <c r="R414" i="2"/>
  <c r="Q414" i="2"/>
  <c r="L414" i="2"/>
  <c r="M414" i="2" s="1"/>
  <c r="H414" i="2"/>
  <c r="G414" i="2"/>
  <c r="W413" i="2"/>
  <c r="V413" i="2"/>
  <c r="Q413" i="2"/>
  <c r="R413" i="2" s="1"/>
  <c r="M413" i="2"/>
  <c r="L413" i="2"/>
  <c r="G413" i="2"/>
  <c r="V412" i="2"/>
  <c r="W412" i="2" s="1"/>
  <c r="R412" i="2"/>
  <c r="Q412" i="2"/>
  <c r="L412" i="2"/>
  <c r="M412" i="2" s="1"/>
  <c r="H412" i="2"/>
  <c r="G412" i="2"/>
  <c r="W411" i="2"/>
  <c r="V411" i="2"/>
  <c r="Q411" i="2"/>
  <c r="R411" i="2" s="1"/>
  <c r="M411" i="2"/>
  <c r="L411" i="2"/>
  <c r="G411" i="2"/>
  <c r="H411" i="2" s="1"/>
  <c r="V410" i="2"/>
  <c r="W410" i="2" s="1"/>
  <c r="R410" i="2"/>
  <c r="Q410" i="2"/>
  <c r="L410" i="2"/>
  <c r="M410" i="2" s="1"/>
  <c r="H410" i="2"/>
  <c r="G410" i="2"/>
  <c r="X409" i="2"/>
  <c r="AB409" i="2" s="1"/>
  <c r="W409" i="2"/>
  <c r="V409" i="2"/>
  <c r="Q409" i="2"/>
  <c r="R409" i="2" s="1"/>
  <c r="M409" i="2"/>
  <c r="L409" i="2"/>
  <c r="G409" i="2"/>
  <c r="H409" i="2" s="1"/>
  <c r="V408" i="2"/>
  <c r="W408" i="2" s="1"/>
  <c r="R408" i="2"/>
  <c r="Q408" i="2"/>
  <c r="L408" i="2"/>
  <c r="M408" i="2" s="1"/>
  <c r="H408" i="2"/>
  <c r="G408" i="2"/>
  <c r="W407" i="2"/>
  <c r="V407" i="2"/>
  <c r="Q407" i="2"/>
  <c r="R407" i="2" s="1"/>
  <c r="M407" i="2"/>
  <c r="L407" i="2"/>
  <c r="G407" i="2"/>
  <c r="V406" i="2"/>
  <c r="W406" i="2" s="1"/>
  <c r="Q406" i="2"/>
  <c r="R406" i="2" s="1"/>
  <c r="L406" i="2"/>
  <c r="M406" i="2" s="1"/>
  <c r="H406" i="2"/>
  <c r="G406" i="2"/>
  <c r="X405" i="2"/>
  <c r="AB405" i="2" s="1"/>
  <c r="V405" i="2"/>
  <c r="W405" i="2" s="1"/>
  <c r="Q405" i="2"/>
  <c r="R405" i="2" s="1"/>
  <c r="M405" i="2"/>
  <c r="L405" i="2"/>
  <c r="G405" i="2"/>
  <c r="H405" i="2" s="1"/>
  <c r="V404" i="2"/>
  <c r="W404" i="2" s="1"/>
  <c r="R404" i="2"/>
  <c r="Q404" i="2"/>
  <c r="L404" i="2"/>
  <c r="M404" i="2" s="1"/>
  <c r="G404" i="2"/>
  <c r="H404" i="2" s="1"/>
  <c r="W403" i="2"/>
  <c r="V403" i="2"/>
  <c r="Q403" i="2"/>
  <c r="R403" i="2" s="1"/>
  <c r="L403" i="2"/>
  <c r="M403" i="2" s="1"/>
  <c r="G403" i="2"/>
  <c r="H403" i="2" s="1"/>
  <c r="V402" i="2"/>
  <c r="W402" i="2" s="1"/>
  <c r="Q402" i="2"/>
  <c r="R402" i="2" s="1"/>
  <c r="L402" i="2"/>
  <c r="M402" i="2" s="1"/>
  <c r="G402" i="2"/>
  <c r="H402" i="2" s="1"/>
  <c r="V401" i="2"/>
  <c r="W401" i="2" s="1"/>
  <c r="Q401" i="2"/>
  <c r="R401" i="2" s="1"/>
  <c r="L401" i="2"/>
  <c r="M401" i="2" s="1"/>
  <c r="G401" i="2"/>
  <c r="H401" i="2" s="1"/>
  <c r="V400" i="2"/>
  <c r="W400" i="2" s="1"/>
  <c r="Q400" i="2"/>
  <c r="R400" i="2" s="1"/>
  <c r="L400" i="2"/>
  <c r="M400" i="2" s="1"/>
  <c r="G400" i="2"/>
  <c r="H400" i="2" s="1"/>
  <c r="V397" i="2"/>
  <c r="W397" i="2" s="1"/>
  <c r="Q397" i="2"/>
  <c r="R397" i="2" s="1"/>
  <c r="L397" i="2"/>
  <c r="M397" i="2" s="1"/>
  <c r="G397" i="2"/>
  <c r="H397" i="2" s="1"/>
  <c r="W394" i="2"/>
  <c r="V394" i="2"/>
  <c r="R394" i="2"/>
  <c r="Q394" i="2"/>
  <c r="M394" i="2"/>
  <c r="L394" i="2"/>
  <c r="H394" i="2"/>
  <c r="G394" i="2"/>
  <c r="X394" i="2" s="1"/>
  <c r="AB394" i="2" s="1"/>
  <c r="AB395" i="2" s="1"/>
  <c r="AA391" i="2"/>
  <c r="AB391" i="2" s="1"/>
  <c r="AB392" i="2" s="1"/>
  <c r="V391" i="2"/>
  <c r="Q391" i="2"/>
  <c r="L391" i="2"/>
  <c r="M391" i="2" s="1"/>
  <c r="G391" i="2"/>
  <c r="H391" i="2" s="1"/>
  <c r="AB390" i="2"/>
  <c r="W390" i="2"/>
  <c r="V390" i="2"/>
  <c r="R390" i="2"/>
  <c r="Q390" i="2"/>
  <c r="M390" i="2"/>
  <c r="L390" i="2"/>
  <c r="H390" i="2"/>
  <c r="V386" i="2"/>
  <c r="W386" i="2" s="1"/>
  <c r="Q386" i="2"/>
  <c r="R386" i="2" s="1"/>
  <c r="L386" i="2"/>
  <c r="M386" i="2" s="1"/>
  <c r="G386" i="2"/>
  <c r="H386" i="2" s="1"/>
  <c r="V385" i="2"/>
  <c r="W385" i="2" s="1"/>
  <c r="Q385" i="2"/>
  <c r="R385" i="2" s="1"/>
  <c r="L385" i="2"/>
  <c r="M385" i="2" s="1"/>
  <c r="G385" i="2"/>
  <c r="H385" i="2" s="1"/>
  <c r="V384" i="2"/>
  <c r="W384" i="2" s="1"/>
  <c r="Q384" i="2"/>
  <c r="R384" i="2" s="1"/>
  <c r="L384" i="2"/>
  <c r="M384" i="2" s="1"/>
  <c r="G384" i="2"/>
  <c r="H384" i="2" s="1"/>
  <c r="V383" i="2"/>
  <c r="W383" i="2" s="1"/>
  <c r="Q383" i="2"/>
  <c r="R383" i="2" s="1"/>
  <c r="L383" i="2"/>
  <c r="M383" i="2" s="1"/>
  <c r="G383" i="2"/>
  <c r="H383" i="2" s="1"/>
  <c r="V382" i="2"/>
  <c r="W382" i="2" s="1"/>
  <c r="Q382" i="2"/>
  <c r="R382" i="2" s="1"/>
  <c r="L382" i="2"/>
  <c r="M382" i="2" s="1"/>
  <c r="G382" i="2"/>
  <c r="H382" i="2" s="1"/>
  <c r="V381" i="2"/>
  <c r="W381" i="2" s="1"/>
  <c r="Q381" i="2"/>
  <c r="R381" i="2" s="1"/>
  <c r="L381" i="2"/>
  <c r="M381" i="2" s="1"/>
  <c r="G381" i="2"/>
  <c r="H381" i="2" s="1"/>
  <c r="V380" i="2"/>
  <c r="W380" i="2" s="1"/>
  <c r="Q380" i="2"/>
  <c r="R380" i="2" s="1"/>
  <c r="L380" i="2"/>
  <c r="M380" i="2" s="1"/>
  <c r="G380" i="2"/>
  <c r="H380" i="2" s="1"/>
  <c r="V379" i="2"/>
  <c r="W379" i="2" s="1"/>
  <c r="Q379" i="2"/>
  <c r="R379" i="2" s="1"/>
  <c r="L379" i="2"/>
  <c r="M379" i="2" s="1"/>
  <c r="G379" i="2"/>
  <c r="H379" i="2" s="1"/>
  <c r="V378" i="2"/>
  <c r="W378" i="2" s="1"/>
  <c r="Q378" i="2"/>
  <c r="R378" i="2" s="1"/>
  <c r="L378" i="2"/>
  <c r="M378" i="2" s="1"/>
  <c r="G378" i="2"/>
  <c r="H378" i="2" s="1"/>
  <c r="V377" i="2"/>
  <c r="W377" i="2" s="1"/>
  <c r="Q377" i="2"/>
  <c r="R377" i="2" s="1"/>
  <c r="L377" i="2"/>
  <c r="M377" i="2" s="1"/>
  <c r="G377" i="2"/>
  <c r="H377" i="2" s="1"/>
  <c r="V376" i="2"/>
  <c r="W376" i="2" s="1"/>
  <c r="Q376" i="2"/>
  <c r="R376" i="2" s="1"/>
  <c r="L376" i="2"/>
  <c r="M376" i="2" s="1"/>
  <c r="G376" i="2"/>
  <c r="H376" i="2" s="1"/>
  <c r="V375" i="2"/>
  <c r="W375" i="2" s="1"/>
  <c r="Q375" i="2"/>
  <c r="R375" i="2" s="1"/>
  <c r="L375" i="2"/>
  <c r="M375" i="2" s="1"/>
  <c r="G375" i="2"/>
  <c r="H375" i="2" s="1"/>
  <c r="V374" i="2"/>
  <c r="W374" i="2" s="1"/>
  <c r="Q374" i="2"/>
  <c r="R374" i="2" s="1"/>
  <c r="L374" i="2"/>
  <c r="M374" i="2" s="1"/>
  <c r="G374" i="2"/>
  <c r="H374" i="2" s="1"/>
  <c r="V373" i="2"/>
  <c r="W373" i="2" s="1"/>
  <c r="R373" i="2"/>
  <c r="Q373" i="2"/>
  <c r="L373" i="2"/>
  <c r="M373" i="2" s="1"/>
  <c r="G373" i="2"/>
  <c r="X373" i="2" s="1"/>
  <c r="AB373" i="2" s="1"/>
  <c r="V372" i="2"/>
  <c r="W372" i="2" s="1"/>
  <c r="Q372" i="2"/>
  <c r="R372" i="2" s="1"/>
  <c r="L372" i="2"/>
  <c r="M372" i="2" s="1"/>
  <c r="G372" i="2"/>
  <c r="H372" i="2" s="1"/>
  <c r="V371" i="2"/>
  <c r="W371" i="2" s="1"/>
  <c r="Q371" i="2"/>
  <c r="R371" i="2" s="1"/>
  <c r="L371" i="2"/>
  <c r="M371" i="2" s="1"/>
  <c r="G371" i="2"/>
  <c r="X371" i="2" s="1"/>
  <c r="AB371" i="2" s="1"/>
  <c r="V370" i="2"/>
  <c r="W370" i="2" s="1"/>
  <c r="Q370" i="2"/>
  <c r="R370" i="2" s="1"/>
  <c r="M370" i="2"/>
  <c r="L370" i="2"/>
  <c r="G370" i="2"/>
  <c r="H370" i="2" s="1"/>
  <c r="V369" i="2"/>
  <c r="W369" i="2" s="1"/>
  <c r="Q369" i="2"/>
  <c r="R369" i="2" s="1"/>
  <c r="L369" i="2"/>
  <c r="M369" i="2" s="1"/>
  <c r="G369" i="2"/>
  <c r="H369" i="2" s="1"/>
  <c r="W368" i="2"/>
  <c r="V368" i="2"/>
  <c r="Q368" i="2"/>
  <c r="R368" i="2" s="1"/>
  <c r="L368" i="2"/>
  <c r="X368" i="2" s="1"/>
  <c r="AB368" i="2" s="1"/>
  <c r="G368" i="2"/>
  <c r="H368" i="2" s="1"/>
  <c r="V367" i="2"/>
  <c r="W367" i="2" s="1"/>
  <c r="Q367" i="2"/>
  <c r="R367" i="2" s="1"/>
  <c r="L367" i="2"/>
  <c r="M367" i="2" s="1"/>
  <c r="H367" i="2"/>
  <c r="G367" i="2"/>
  <c r="V366" i="2"/>
  <c r="W366" i="2" s="1"/>
  <c r="Q366" i="2"/>
  <c r="R366" i="2" s="1"/>
  <c r="L366" i="2"/>
  <c r="M366" i="2" s="1"/>
  <c r="G366" i="2"/>
  <c r="H366" i="2" s="1"/>
  <c r="V365" i="2"/>
  <c r="W365" i="2" s="1"/>
  <c r="R365" i="2"/>
  <c r="Q365" i="2"/>
  <c r="L365" i="2"/>
  <c r="M365" i="2" s="1"/>
  <c r="G365" i="2"/>
  <c r="X365" i="2" s="1"/>
  <c r="AB365" i="2" s="1"/>
  <c r="V364" i="2"/>
  <c r="W364" i="2" s="1"/>
  <c r="Q364" i="2"/>
  <c r="R364" i="2" s="1"/>
  <c r="L364" i="2"/>
  <c r="M364" i="2" s="1"/>
  <c r="G364" i="2"/>
  <c r="H364" i="2" s="1"/>
  <c r="V363" i="2"/>
  <c r="W363" i="2" s="1"/>
  <c r="Q363" i="2"/>
  <c r="R363" i="2" s="1"/>
  <c r="L363" i="2"/>
  <c r="M363" i="2" s="1"/>
  <c r="G363" i="2"/>
  <c r="X363" i="2" s="1"/>
  <c r="AB363" i="2" s="1"/>
  <c r="V362" i="2"/>
  <c r="W362" i="2" s="1"/>
  <c r="Q362" i="2"/>
  <c r="R362" i="2" s="1"/>
  <c r="M362" i="2"/>
  <c r="L362" i="2"/>
  <c r="G362" i="2"/>
  <c r="H362" i="2" s="1"/>
  <c r="V361" i="2"/>
  <c r="W361" i="2" s="1"/>
  <c r="R361" i="2"/>
  <c r="Q361" i="2"/>
  <c r="L361" i="2"/>
  <c r="M361" i="2" s="1"/>
  <c r="H361" i="2"/>
  <c r="G361" i="2"/>
  <c r="X361" i="2" s="1"/>
  <c r="AB361" i="2" s="1"/>
  <c r="W360" i="2"/>
  <c r="V360" i="2"/>
  <c r="Q360" i="2"/>
  <c r="R360" i="2" s="1"/>
  <c r="M360" i="2"/>
  <c r="L360" i="2"/>
  <c r="G360" i="2"/>
  <c r="H360" i="2" s="1"/>
  <c r="V359" i="2"/>
  <c r="W359" i="2" s="1"/>
  <c r="R359" i="2"/>
  <c r="Q359" i="2"/>
  <c r="L359" i="2"/>
  <c r="M359" i="2" s="1"/>
  <c r="H359" i="2"/>
  <c r="G359" i="2"/>
  <c r="X359" i="2" s="1"/>
  <c r="AB359" i="2" s="1"/>
  <c r="W358" i="2"/>
  <c r="V358" i="2"/>
  <c r="Q358" i="2"/>
  <c r="R358" i="2" s="1"/>
  <c r="M358" i="2"/>
  <c r="L358" i="2"/>
  <c r="G358" i="2"/>
  <c r="H358" i="2" s="1"/>
  <c r="V357" i="2"/>
  <c r="W357" i="2" s="1"/>
  <c r="R357" i="2"/>
  <c r="Q357" i="2"/>
  <c r="L357" i="2"/>
  <c r="M357" i="2" s="1"/>
  <c r="H357" i="2"/>
  <c r="G357" i="2"/>
  <c r="X357" i="2" s="1"/>
  <c r="AB357" i="2" s="1"/>
  <c r="W356" i="2"/>
  <c r="V356" i="2"/>
  <c r="Q356" i="2"/>
  <c r="R356" i="2" s="1"/>
  <c r="M356" i="2"/>
  <c r="L356" i="2"/>
  <c r="G356" i="2"/>
  <c r="H356" i="2" s="1"/>
  <c r="V355" i="2"/>
  <c r="W355" i="2" s="1"/>
  <c r="R355" i="2"/>
  <c r="Q355" i="2"/>
  <c r="L355" i="2"/>
  <c r="M355" i="2" s="1"/>
  <c r="H355" i="2"/>
  <c r="G355" i="2"/>
  <c r="X355" i="2" s="1"/>
  <c r="AB355" i="2" s="1"/>
  <c r="W354" i="2"/>
  <c r="V354" i="2"/>
  <c r="Q354" i="2"/>
  <c r="R354" i="2" s="1"/>
  <c r="M354" i="2"/>
  <c r="L354" i="2"/>
  <c r="G354" i="2"/>
  <c r="V353" i="2"/>
  <c r="W353" i="2" s="1"/>
  <c r="R353" i="2"/>
  <c r="Q353" i="2"/>
  <c r="L353" i="2"/>
  <c r="M353" i="2" s="1"/>
  <c r="H353" i="2"/>
  <c r="G353" i="2"/>
  <c r="W352" i="2"/>
  <c r="V352" i="2"/>
  <c r="Q352" i="2"/>
  <c r="R352" i="2" s="1"/>
  <c r="M352" i="2"/>
  <c r="L352" i="2"/>
  <c r="G352" i="2"/>
  <c r="H352" i="2" s="1"/>
  <c r="V351" i="2"/>
  <c r="W351" i="2" s="1"/>
  <c r="R351" i="2"/>
  <c r="Q351" i="2"/>
  <c r="L351" i="2"/>
  <c r="M351" i="2" s="1"/>
  <c r="H351" i="2"/>
  <c r="G351" i="2"/>
  <c r="X351" i="2" s="1"/>
  <c r="AB351" i="2" s="1"/>
  <c r="W350" i="2"/>
  <c r="V350" i="2"/>
  <c r="Q350" i="2"/>
  <c r="R350" i="2" s="1"/>
  <c r="M350" i="2"/>
  <c r="L350" i="2"/>
  <c r="G350" i="2"/>
  <c r="H350" i="2" s="1"/>
  <c r="V349" i="2"/>
  <c r="W349" i="2" s="1"/>
  <c r="R349" i="2"/>
  <c r="Q349" i="2"/>
  <c r="L349" i="2"/>
  <c r="M349" i="2" s="1"/>
  <c r="H349" i="2"/>
  <c r="G349" i="2"/>
  <c r="X349" i="2" s="1"/>
  <c r="AB349" i="2" s="1"/>
  <c r="W348" i="2"/>
  <c r="V348" i="2"/>
  <c r="Q348" i="2"/>
  <c r="R348" i="2" s="1"/>
  <c r="M348" i="2"/>
  <c r="L348" i="2"/>
  <c r="G348" i="2"/>
  <c r="H348" i="2" s="1"/>
  <c r="V347" i="2"/>
  <c r="W347" i="2" s="1"/>
  <c r="R347" i="2"/>
  <c r="Q347" i="2"/>
  <c r="L347" i="2"/>
  <c r="M347" i="2" s="1"/>
  <c r="H347" i="2"/>
  <c r="G347" i="2"/>
  <c r="W346" i="2"/>
  <c r="V346" i="2"/>
  <c r="Q346" i="2"/>
  <c r="R346" i="2" s="1"/>
  <c r="M346" i="2"/>
  <c r="L346" i="2"/>
  <c r="G346" i="2"/>
  <c r="H346" i="2" s="1"/>
  <c r="V345" i="2"/>
  <c r="W345" i="2" s="1"/>
  <c r="R345" i="2"/>
  <c r="Q345" i="2"/>
  <c r="L345" i="2"/>
  <c r="M345" i="2" s="1"/>
  <c r="H345" i="2"/>
  <c r="G345" i="2"/>
  <c r="X345" i="2" s="1"/>
  <c r="AB345" i="2" s="1"/>
  <c r="W344" i="2"/>
  <c r="V344" i="2"/>
  <c r="Q344" i="2"/>
  <c r="R344" i="2" s="1"/>
  <c r="M344" i="2"/>
  <c r="L344" i="2"/>
  <c r="G344" i="2"/>
  <c r="H344" i="2" s="1"/>
  <c r="V343" i="2"/>
  <c r="W343" i="2" s="1"/>
  <c r="R343" i="2"/>
  <c r="Q343" i="2"/>
  <c r="L343" i="2"/>
  <c r="M343" i="2" s="1"/>
  <c r="H343" i="2"/>
  <c r="G343" i="2"/>
  <c r="W342" i="2"/>
  <c r="V342" i="2"/>
  <c r="Q342" i="2"/>
  <c r="R342" i="2" s="1"/>
  <c r="M342" i="2"/>
  <c r="L342" i="2"/>
  <c r="G342" i="2"/>
  <c r="H342" i="2" s="1"/>
  <c r="V341" i="2"/>
  <c r="W341" i="2" s="1"/>
  <c r="R341" i="2"/>
  <c r="Q341" i="2"/>
  <c r="L341" i="2"/>
  <c r="M341" i="2" s="1"/>
  <c r="H341" i="2"/>
  <c r="G341" i="2"/>
  <c r="X341" i="2" s="1"/>
  <c r="AB341" i="2" s="1"/>
  <c r="W340" i="2"/>
  <c r="V340" i="2"/>
  <c r="Q340" i="2"/>
  <c r="R340" i="2" s="1"/>
  <c r="M340" i="2"/>
  <c r="L340" i="2"/>
  <c r="G340" i="2"/>
  <c r="H340" i="2" s="1"/>
  <c r="V339" i="2"/>
  <c r="W339" i="2" s="1"/>
  <c r="R339" i="2"/>
  <c r="Q339" i="2"/>
  <c r="L339" i="2"/>
  <c r="M339" i="2" s="1"/>
  <c r="H339" i="2"/>
  <c r="G339" i="2"/>
  <c r="W338" i="2"/>
  <c r="V338" i="2"/>
  <c r="Q338" i="2"/>
  <c r="R338" i="2" s="1"/>
  <c r="M338" i="2"/>
  <c r="L338" i="2"/>
  <c r="G338" i="2"/>
  <c r="H338" i="2" s="1"/>
  <c r="V337" i="2"/>
  <c r="W337" i="2" s="1"/>
  <c r="R337" i="2"/>
  <c r="Q337" i="2"/>
  <c r="L337" i="2"/>
  <c r="M337" i="2" s="1"/>
  <c r="H337" i="2"/>
  <c r="G337" i="2"/>
  <c r="X337" i="2" s="1"/>
  <c r="AB337" i="2" s="1"/>
  <c r="W336" i="2"/>
  <c r="V336" i="2"/>
  <c r="Q336" i="2"/>
  <c r="R336" i="2" s="1"/>
  <c r="L336" i="2"/>
  <c r="M336" i="2" s="1"/>
  <c r="G336" i="2"/>
  <c r="H336" i="2" s="1"/>
  <c r="V335" i="2"/>
  <c r="W335" i="2" s="1"/>
  <c r="Q335" i="2"/>
  <c r="R335" i="2" s="1"/>
  <c r="L335" i="2"/>
  <c r="M335" i="2" s="1"/>
  <c r="H335" i="2"/>
  <c r="G335" i="2"/>
  <c r="X335" i="2" s="1"/>
  <c r="AB335" i="2" s="1"/>
  <c r="V334" i="2"/>
  <c r="W334" i="2" s="1"/>
  <c r="Q334" i="2"/>
  <c r="R334" i="2" s="1"/>
  <c r="L334" i="2"/>
  <c r="M334" i="2" s="1"/>
  <c r="G334" i="2"/>
  <c r="H334" i="2" s="1"/>
  <c r="V333" i="2"/>
  <c r="W333" i="2" s="1"/>
  <c r="Q333" i="2"/>
  <c r="R333" i="2" s="1"/>
  <c r="L333" i="2"/>
  <c r="M333" i="2" s="1"/>
  <c r="G333" i="2"/>
  <c r="X333" i="2" s="1"/>
  <c r="AB333" i="2" s="1"/>
  <c r="V332" i="2"/>
  <c r="W332" i="2" s="1"/>
  <c r="Q332" i="2"/>
  <c r="R332" i="2" s="1"/>
  <c r="L332" i="2"/>
  <c r="M332" i="2" s="1"/>
  <c r="G332" i="2"/>
  <c r="H332" i="2" s="1"/>
  <c r="V331" i="2"/>
  <c r="W331" i="2" s="1"/>
  <c r="Q331" i="2"/>
  <c r="R331" i="2" s="1"/>
  <c r="L331" i="2"/>
  <c r="M331" i="2" s="1"/>
  <c r="G331" i="2"/>
  <c r="X331" i="2" s="1"/>
  <c r="AB331" i="2" s="1"/>
  <c r="V330" i="2"/>
  <c r="W330" i="2" s="1"/>
  <c r="Q330" i="2"/>
  <c r="R330" i="2" s="1"/>
  <c r="L330" i="2"/>
  <c r="M330" i="2" s="1"/>
  <c r="G330" i="2"/>
  <c r="H330" i="2" s="1"/>
  <c r="V329" i="2"/>
  <c r="W329" i="2" s="1"/>
  <c r="Q329" i="2"/>
  <c r="R329" i="2" s="1"/>
  <c r="L329" i="2"/>
  <c r="M329" i="2" s="1"/>
  <c r="G329" i="2"/>
  <c r="X329" i="2" s="1"/>
  <c r="AB329" i="2" s="1"/>
  <c r="V328" i="2"/>
  <c r="W328" i="2" s="1"/>
  <c r="Q328" i="2"/>
  <c r="R328" i="2" s="1"/>
  <c r="L328" i="2"/>
  <c r="M328" i="2" s="1"/>
  <c r="G328" i="2"/>
  <c r="H328" i="2" s="1"/>
  <c r="V327" i="2"/>
  <c r="W327" i="2" s="1"/>
  <c r="Q327" i="2"/>
  <c r="R327" i="2" s="1"/>
  <c r="L327" i="2"/>
  <c r="M327" i="2" s="1"/>
  <c r="G327" i="2"/>
  <c r="X327" i="2" s="1"/>
  <c r="AB327" i="2" s="1"/>
  <c r="V326" i="2"/>
  <c r="W326" i="2" s="1"/>
  <c r="Q326" i="2"/>
  <c r="R326" i="2" s="1"/>
  <c r="L326" i="2"/>
  <c r="M326" i="2" s="1"/>
  <c r="G326" i="2"/>
  <c r="H326" i="2" s="1"/>
  <c r="V325" i="2"/>
  <c r="W325" i="2" s="1"/>
  <c r="Q325" i="2"/>
  <c r="R325" i="2" s="1"/>
  <c r="L325" i="2"/>
  <c r="M325" i="2" s="1"/>
  <c r="G325" i="2"/>
  <c r="X325" i="2" s="1"/>
  <c r="AB325" i="2" s="1"/>
  <c r="V324" i="2"/>
  <c r="W324" i="2" s="1"/>
  <c r="Q324" i="2"/>
  <c r="R324" i="2" s="1"/>
  <c r="L324" i="2"/>
  <c r="M324" i="2" s="1"/>
  <c r="G324" i="2"/>
  <c r="H324" i="2" s="1"/>
  <c r="V323" i="2"/>
  <c r="W323" i="2" s="1"/>
  <c r="Q323" i="2"/>
  <c r="R323" i="2" s="1"/>
  <c r="L323" i="2"/>
  <c r="M323" i="2" s="1"/>
  <c r="G323" i="2"/>
  <c r="X323" i="2" s="1"/>
  <c r="AB323" i="2" s="1"/>
  <c r="V322" i="2"/>
  <c r="W322" i="2" s="1"/>
  <c r="Q322" i="2"/>
  <c r="R322" i="2" s="1"/>
  <c r="L322" i="2"/>
  <c r="M322" i="2" s="1"/>
  <c r="G322" i="2"/>
  <c r="H322" i="2" s="1"/>
  <c r="V321" i="2"/>
  <c r="W321" i="2" s="1"/>
  <c r="Q321" i="2"/>
  <c r="R321" i="2" s="1"/>
  <c r="L321" i="2"/>
  <c r="M321" i="2" s="1"/>
  <c r="G321" i="2"/>
  <c r="X321" i="2" s="1"/>
  <c r="AB321" i="2" s="1"/>
  <c r="V320" i="2"/>
  <c r="W320" i="2" s="1"/>
  <c r="Q320" i="2"/>
  <c r="R320" i="2" s="1"/>
  <c r="L320" i="2"/>
  <c r="M320" i="2" s="1"/>
  <c r="G320" i="2"/>
  <c r="H320" i="2" s="1"/>
  <c r="V319" i="2"/>
  <c r="W319" i="2" s="1"/>
  <c r="Q319" i="2"/>
  <c r="R319" i="2" s="1"/>
  <c r="L319" i="2"/>
  <c r="M319" i="2" s="1"/>
  <c r="G319" i="2"/>
  <c r="X319" i="2" s="1"/>
  <c r="AB319" i="2" s="1"/>
  <c r="V318" i="2"/>
  <c r="W318" i="2" s="1"/>
  <c r="Q318" i="2"/>
  <c r="R318" i="2" s="1"/>
  <c r="L318" i="2"/>
  <c r="M318" i="2" s="1"/>
  <c r="G318" i="2"/>
  <c r="H318" i="2" s="1"/>
  <c r="V317" i="2"/>
  <c r="W317" i="2" s="1"/>
  <c r="Q317" i="2"/>
  <c r="R317" i="2" s="1"/>
  <c r="L317" i="2"/>
  <c r="M317" i="2" s="1"/>
  <c r="G317" i="2"/>
  <c r="X317" i="2" s="1"/>
  <c r="AB317" i="2" s="1"/>
  <c r="V316" i="2"/>
  <c r="W316" i="2" s="1"/>
  <c r="Q316" i="2"/>
  <c r="R316" i="2" s="1"/>
  <c r="L316" i="2"/>
  <c r="M316" i="2" s="1"/>
  <c r="G316" i="2"/>
  <c r="H316" i="2" s="1"/>
  <c r="V315" i="2"/>
  <c r="W315" i="2" s="1"/>
  <c r="Q315" i="2"/>
  <c r="R315" i="2" s="1"/>
  <c r="L315" i="2"/>
  <c r="M315" i="2" s="1"/>
  <c r="G315" i="2"/>
  <c r="X315" i="2" s="1"/>
  <c r="AB315" i="2" s="1"/>
  <c r="V314" i="2"/>
  <c r="W314" i="2" s="1"/>
  <c r="Q314" i="2"/>
  <c r="R314" i="2" s="1"/>
  <c r="L314" i="2"/>
  <c r="M314" i="2" s="1"/>
  <c r="G314" i="2"/>
  <c r="H314" i="2" s="1"/>
  <c r="V313" i="2"/>
  <c r="W313" i="2" s="1"/>
  <c r="Q313" i="2"/>
  <c r="R313" i="2" s="1"/>
  <c r="L313" i="2"/>
  <c r="M313" i="2" s="1"/>
  <c r="G313" i="2"/>
  <c r="X313" i="2" s="1"/>
  <c r="AB313" i="2" s="1"/>
  <c r="V312" i="2"/>
  <c r="W312" i="2" s="1"/>
  <c r="Q312" i="2"/>
  <c r="R312" i="2" s="1"/>
  <c r="L312" i="2"/>
  <c r="M312" i="2" s="1"/>
  <c r="G312" i="2"/>
  <c r="V311" i="2"/>
  <c r="W311" i="2" s="1"/>
  <c r="Q311" i="2"/>
  <c r="R311" i="2" s="1"/>
  <c r="L311" i="2"/>
  <c r="M311" i="2" s="1"/>
  <c r="G311" i="2"/>
  <c r="H311" i="2" s="1"/>
  <c r="V310" i="2"/>
  <c r="W310" i="2" s="1"/>
  <c r="Q310" i="2"/>
  <c r="R310" i="2" s="1"/>
  <c r="L310" i="2"/>
  <c r="M310" i="2" s="1"/>
  <c r="G310" i="2"/>
  <c r="H310" i="2" s="1"/>
  <c r="V309" i="2"/>
  <c r="W309" i="2" s="1"/>
  <c r="Q309" i="2"/>
  <c r="R309" i="2" s="1"/>
  <c r="L309" i="2"/>
  <c r="M309" i="2" s="1"/>
  <c r="G309" i="2"/>
  <c r="H309" i="2" s="1"/>
  <c r="V308" i="2"/>
  <c r="W308" i="2" s="1"/>
  <c r="Q308" i="2"/>
  <c r="R308" i="2" s="1"/>
  <c r="L308" i="2"/>
  <c r="M308" i="2" s="1"/>
  <c r="G308" i="2"/>
  <c r="H308" i="2" s="1"/>
  <c r="V307" i="2"/>
  <c r="W307" i="2" s="1"/>
  <c r="Q307" i="2"/>
  <c r="R307" i="2" s="1"/>
  <c r="L307" i="2"/>
  <c r="M307" i="2" s="1"/>
  <c r="G307" i="2"/>
  <c r="H307" i="2" s="1"/>
  <c r="V306" i="2"/>
  <c r="W306" i="2" s="1"/>
  <c r="Q306" i="2"/>
  <c r="R306" i="2" s="1"/>
  <c r="L306" i="2"/>
  <c r="M306" i="2" s="1"/>
  <c r="G306" i="2"/>
  <c r="H306" i="2" s="1"/>
  <c r="V305" i="2"/>
  <c r="W305" i="2" s="1"/>
  <c r="Q305" i="2"/>
  <c r="R305" i="2" s="1"/>
  <c r="L305" i="2"/>
  <c r="M305" i="2" s="1"/>
  <c r="G305" i="2"/>
  <c r="H305" i="2" s="1"/>
  <c r="V304" i="2"/>
  <c r="W304" i="2" s="1"/>
  <c r="Q304" i="2"/>
  <c r="R304" i="2" s="1"/>
  <c r="L304" i="2"/>
  <c r="M304" i="2" s="1"/>
  <c r="G304" i="2"/>
  <c r="H304" i="2" s="1"/>
  <c r="W303" i="2"/>
  <c r="V303" i="2"/>
  <c r="R303" i="2"/>
  <c r="Q303" i="2"/>
  <c r="M303" i="2"/>
  <c r="L303" i="2"/>
  <c r="H303" i="2"/>
  <c r="G303" i="2"/>
  <c r="X303" i="2" s="1"/>
  <c r="AB303" i="2" s="1"/>
  <c r="W302" i="2"/>
  <c r="V302" i="2"/>
  <c r="R302" i="2"/>
  <c r="Q302" i="2"/>
  <c r="M302" i="2"/>
  <c r="L302" i="2"/>
  <c r="H302" i="2"/>
  <c r="G302" i="2"/>
  <c r="X302" i="2" s="1"/>
  <c r="AB302" i="2" s="1"/>
  <c r="W301" i="2"/>
  <c r="V301" i="2"/>
  <c r="R301" i="2"/>
  <c r="Q301" i="2"/>
  <c r="M301" i="2"/>
  <c r="L301" i="2"/>
  <c r="H301" i="2"/>
  <c r="G301" i="2"/>
  <c r="X301" i="2" s="1"/>
  <c r="AB301" i="2" s="1"/>
  <c r="W300" i="2"/>
  <c r="V300" i="2"/>
  <c r="R300" i="2"/>
  <c r="Q300" i="2"/>
  <c r="M300" i="2"/>
  <c r="L300" i="2"/>
  <c r="H300" i="2"/>
  <c r="G300" i="2"/>
  <c r="X300" i="2" s="1"/>
  <c r="AB300" i="2" s="1"/>
  <c r="W299" i="2"/>
  <c r="V299" i="2"/>
  <c r="R299" i="2"/>
  <c r="Q299" i="2"/>
  <c r="M299" i="2"/>
  <c r="L299" i="2"/>
  <c r="H299" i="2"/>
  <c r="G299" i="2"/>
  <c r="X299" i="2" s="1"/>
  <c r="AB299" i="2" s="1"/>
  <c r="W298" i="2"/>
  <c r="V298" i="2"/>
  <c r="R298" i="2"/>
  <c r="Q298" i="2"/>
  <c r="M298" i="2"/>
  <c r="L298" i="2"/>
  <c r="H298" i="2"/>
  <c r="G298" i="2"/>
  <c r="X298" i="2" s="1"/>
  <c r="AB298" i="2" s="1"/>
  <c r="W297" i="2"/>
  <c r="V297" i="2"/>
  <c r="R297" i="2"/>
  <c r="Q297" i="2"/>
  <c r="M297" i="2"/>
  <c r="L297" i="2"/>
  <c r="H297" i="2"/>
  <c r="G297" i="2"/>
  <c r="X297" i="2" s="1"/>
  <c r="AB297" i="2" s="1"/>
  <c r="W296" i="2"/>
  <c r="V296" i="2"/>
  <c r="R296" i="2"/>
  <c r="Q296" i="2"/>
  <c r="M296" i="2"/>
  <c r="L296" i="2"/>
  <c r="H296" i="2"/>
  <c r="G296" i="2"/>
  <c r="X296" i="2" s="1"/>
  <c r="AB296" i="2" s="1"/>
  <c r="W295" i="2"/>
  <c r="V295" i="2"/>
  <c r="R295" i="2"/>
  <c r="Q295" i="2"/>
  <c r="M295" i="2"/>
  <c r="L295" i="2"/>
  <c r="H295" i="2"/>
  <c r="G295" i="2"/>
  <c r="X295" i="2" s="1"/>
  <c r="AB295" i="2" s="1"/>
  <c r="W294" i="2"/>
  <c r="V294" i="2"/>
  <c r="R294" i="2"/>
  <c r="Q294" i="2"/>
  <c r="M294" i="2"/>
  <c r="L294" i="2"/>
  <c r="H294" i="2"/>
  <c r="G294" i="2"/>
  <c r="X294" i="2" s="1"/>
  <c r="AB294" i="2" s="1"/>
  <c r="W293" i="2"/>
  <c r="V293" i="2"/>
  <c r="R293" i="2"/>
  <c r="Q293" i="2"/>
  <c r="M293" i="2"/>
  <c r="L293" i="2"/>
  <c r="H293" i="2"/>
  <c r="G293" i="2"/>
  <c r="X293" i="2" s="1"/>
  <c r="AB293" i="2" s="1"/>
  <c r="W292" i="2"/>
  <c r="V292" i="2"/>
  <c r="R292" i="2"/>
  <c r="Q292" i="2"/>
  <c r="M292" i="2"/>
  <c r="L292" i="2"/>
  <c r="H292" i="2"/>
  <c r="G292" i="2"/>
  <c r="X292" i="2" s="1"/>
  <c r="AB292" i="2" s="1"/>
  <c r="W291" i="2"/>
  <c r="V291" i="2"/>
  <c r="R291" i="2"/>
  <c r="Q291" i="2"/>
  <c r="M291" i="2"/>
  <c r="L291" i="2"/>
  <c r="H291" i="2"/>
  <c r="G291" i="2"/>
  <c r="X291" i="2" s="1"/>
  <c r="AB291" i="2" s="1"/>
  <c r="W290" i="2"/>
  <c r="V290" i="2"/>
  <c r="R290" i="2"/>
  <c r="Q290" i="2"/>
  <c r="M290" i="2"/>
  <c r="L290" i="2"/>
  <c r="H290" i="2"/>
  <c r="G290" i="2"/>
  <c r="X290" i="2" s="1"/>
  <c r="AB290" i="2" s="1"/>
  <c r="W289" i="2"/>
  <c r="V289" i="2"/>
  <c r="R289" i="2"/>
  <c r="Q289" i="2"/>
  <c r="M289" i="2"/>
  <c r="L289" i="2"/>
  <c r="H289" i="2"/>
  <c r="G289" i="2"/>
  <c r="X289" i="2" s="1"/>
  <c r="AB289" i="2" s="1"/>
  <c r="W288" i="2"/>
  <c r="V288" i="2"/>
  <c r="R288" i="2"/>
  <c r="Q288" i="2"/>
  <c r="M288" i="2"/>
  <c r="L288" i="2"/>
  <c r="H288" i="2"/>
  <c r="G288" i="2"/>
  <c r="X288" i="2" s="1"/>
  <c r="AB288" i="2" s="1"/>
  <c r="W287" i="2"/>
  <c r="V287" i="2"/>
  <c r="R287" i="2"/>
  <c r="Q287" i="2"/>
  <c r="M287" i="2"/>
  <c r="L287" i="2"/>
  <c r="H287" i="2"/>
  <c r="G287" i="2"/>
  <c r="X287" i="2" s="1"/>
  <c r="AB287" i="2" s="1"/>
  <c r="W286" i="2"/>
  <c r="V286" i="2"/>
  <c r="R286" i="2"/>
  <c r="Q286" i="2"/>
  <c r="M286" i="2"/>
  <c r="L286" i="2"/>
  <c r="H286" i="2"/>
  <c r="G286" i="2"/>
  <c r="X286" i="2" s="1"/>
  <c r="AB286" i="2" s="1"/>
  <c r="W285" i="2"/>
  <c r="V285" i="2"/>
  <c r="R285" i="2"/>
  <c r="Q285" i="2"/>
  <c r="M285" i="2"/>
  <c r="L285" i="2"/>
  <c r="H285" i="2"/>
  <c r="G285" i="2"/>
  <c r="X285" i="2" s="1"/>
  <c r="AB285" i="2" s="1"/>
  <c r="W284" i="2"/>
  <c r="V284" i="2"/>
  <c r="R284" i="2"/>
  <c r="Q284" i="2"/>
  <c r="M284" i="2"/>
  <c r="L284" i="2"/>
  <c r="H284" i="2"/>
  <c r="G284" i="2"/>
  <c r="X284" i="2" s="1"/>
  <c r="AB284" i="2" s="1"/>
  <c r="W283" i="2"/>
  <c r="V283" i="2"/>
  <c r="R283" i="2"/>
  <c r="Q283" i="2"/>
  <c r="M283" i="2"/>
  <c r="L283" i="2"/>
  <c r="H283" i="2"/>
  <c r="G283" i="2"/>
  <c r="X283" i="2" s="1"/>
  <c r="AB283" i="2" s="1"/>
  <c r="W282" i="2"/>
  <c r="V282" i="2"/>
  <c r="R282" i="2"/>
  <c r="Q282" i="2"/>
  <c r="M282" i="2"/>
  <c r="L282" i="2"/>
  <c r="H282" i="2"/>
  <c r="G282" i="2"/>
  <c r="X282" i="2" s="1"/>
  <c r="AB282" i="2" s="1"/>
  <c r="W281" i="2"/>
  <c r="V281" i="2"/>
  <c r="R281" i="2"/>
  <c r="Q281" i="2"/>
  <c r="M281" i="2"/>
  <c r="L281" i="2"/>
  <c r="H281" i="2"/>
  <c r="G281" i="2"/>
  <c r="X281" i="2" s="1"/>
  <c r="AB281" i="2" s="1"/>
  <c r="W280" i="2"/>
  <c r="V280" i="2"/>
  <c r="R280" i="2"/>
  <c r="Q280" i="2"/>
  <c r="M280" i="2"/>
  <c r="L280" i="2"/>
  <c r="H280" i="2"/>
  <c r="G280" i="2"/>
  <c r="X280" i="2" s="1"/>
  <c r="AB280" i="2" s="1"/>
  <c r="W279" i="2"/>
  <c r="V279" i="2"/>
  <c r="R279" i="2"/>
  <c r="Q279" i="2"/>
  <c r="M279" i="2"/>
  <c r="L279" i="2"/>
  <c r="H279" i="2"/>
  <c r="G279" i="2"/>
  <c r="X279" i="2" s="1"/>
  <c r="AB279" i="2" s="1"/>
  <c r="W278" i="2"/>
  <c r="V278" i="2"/>
  <c r="R278" i="2"/>
  <c r="Q278" i="2"/>
  <c r="M278" i="2"/>
  <c r="L278" i="2"/>
  <c r="H278" i="2"/>
  <c r="G278" i="2"/>
  <c r="X278" i="2" s="1"/>
  <c r="AB278" i="2" s="1"/>
  <c r="W277" i="2"/>
  <c r="V277" i="2"/>
  <c r="R277" i="2"/>
  <c r="Q277" i="2"/>
  <c r="M277" i="2"/>
  <c r="L277" i="2"/>
  <c r="H277" i="2"/>
  <c r="G277" i="2"/>
  <c r="X277" i="2" s="1"/>
  <c r="AB277" i="2" s="1"/>
  <c r="W276" i="2"/>
  <c r="V276" i="2"/>
  <c r="R276" i="2"/>
  <c r="Q276" i="2"/>
  <c r="M276" i="2"/>
  <c r="L276" i="2"/>
  <c r="H276" i="2"/>
  <c r="G276" i="2"/>
  <c r="X276" i="2" s="1"/>
  <c r="AB276" i="2" s="1"/>
  <c r="W275" i="2"/>
  <c r="V275" i="2"/>
  <c r="R275" i="2"/>
  <c r="Q275" i="2"/>
  <c r="M275" i="2"/>
  <c r="L275" i="2"/>
  <c r="H275" i="2"/>
  <c r="G275" i="2"/>
  <c r="X275" i="2" s="1"/>
  <c r="AB275" i="2" s="1"/>
  <c r="W274" i="2"/>
  <c r="V274" i="2"/>
  <c r="R274" i="2"/>
  <c r="Q274" i="2"/>
  <c r="M274" i="2"/>
  <c r="L274" i="2"/>
  <c r="H274" i="2"/>
  <c r="G274" i="2"/>
  <c r="X274" i="2" s="1"/>
  <c r="AB274" i="2" s="1"/>
  <c r="W273" i="2"/>
  <c r="V273" i="2"/>
  <c r="R273" i="2"/>
  <c r="Q273" i="2"/>
  <c r="M273" i="2"/>
  <c r="L273" i="2"/>
  <c r="H273" i="2"/>
  <c r="G273" i="2"/>
  <c r="X273" i="2" s="1"/>
  <c r="AB273" i="2" s="1"/>
  <c r="W272" i="2"/>
  <c r="V272" i="2"/>
  <c r="R272" i="2"/>
  <c r="Q272" i="2"/>
  <c r="M272" i="2"/>
  <c r="L272" i="2"/>
  <c r="H272" i="2"/>
  <c r="G272" i="2"/>
  <c r="X272" i="2" s="1"/>
  <c r="AB272" i="2" s="1"/>
  <c r="W271" i="2"/>
  <c r="V271" i="2"/>
  <c r="R271" i="2"/>
  <c r="Q271" i="2"/>
  <c r="M271" i="2"/>
  <c r="L271" i="2"/>
  <c r="H271" i="2"/>
  <c r="G271" i="2"/>
  <c r="X271" i="2" s="1"/>
  <c r="AB271" i="2" s="1"/>
  <c r="W270" i="2"/>
  <c r="V270" i="2"/>
  <c r="R270" i="2"/>
  <c r="Q270" i="2"/>
  <c r="M270" i="2"/>
  <c r="L270" i="2"/>
  <c r="H270" i="2"/>
  <c r="G270" i="2"/>
  <c r="X270" i="2" s="1"/>
  <c r="AB270" i="2" s="1"/>
  <c r="W269" i="2"/>
  <c r="V269" i="2"/>
  <c r="R269" i="2"/>
  <c r="Q269" i="2"/>
  <c r="M269" i="2"/>
  <c r="L269" i="2"/>
  <c r="H269" i="2"/>
  <c r="G269" i="2"/>
  <c r="X269" i="2" s="1"/>
  <c r="AB269" i="2" s="1"/>
  <c r="W268" i="2"/>
  <c r="V268" i="2"/>
  <c r="R268" i="2"/>
  <c r="Q268" i="2"/>
  <c r="M268" i="2"/>
  <c r="L268" i="2"/>
  <c r="H268" i="2"/>
  <c r="G268" i="2"/>
  <c r="X268" i="2" s="1"/>
  <c r="AB268" i="2" s="1"/>
  <c r="W267" i="2"/>
  <c r="V267" i="2"/>
  <c r="R267" i="2"/>
  <c r="Q267" i="2"/>
  <c r="M267" i="2"/>
  <c r="L267" i="2"/>
  <c r="H267" i="2"/>
  <c r="G267" i="2"/>
  <c r="X267" i="2" s="1"/>
  <c r="AB267" i="2" s="1"/>
  <c r="W266" i="2"/>
  <c r="V266" i="2"/>
  <c r="R266" i="2"/>
  <c r="Q266" i="2"/>
  <c r="M266" i="2"/>
  <c r="L266" i="2"/>
  <c r="H266" i="2"/>
  <c r="G266" i="2"/>
  <c r="X266" i="2" s="1"/>
  <c r="AB266" i="2" s="1"/>
  <c r="W265" i="2"/>
  <c r="V265" i="2"/>
  <c r="R265" i="2"/>
  <c r="Q265" i="2"/>
  <c r="M265" i="2"/>
  <c r="L265" i="2"/>
  <c r="H265" i="2"/>
  <c r="G265" i="2"/>
  <c r="X265" i="2" s="1"/>
  <c r="AB265" i="2" s="1"/>
  <c r="W264" i="2"/>
  <c r="V264" i="2"/>
  <c r="R264" i="2"/>
  <c r="Q264" i="2"/>
  <c r="M264" i="2"/>
  <c r="L264" i="2"/>
  <c r="H264" i="2"/>
  <c r="G264" i="2"/>
  <c r="X264" i="2" s="1"/>
  <c r="AB264" i="2" s="1"/>
  <c r="W263" i="2"/>
  <c r="V263" i="2"/>
  <c r="R263" i="2"/>
  <c r="Q263" i="2"/>
  <c r="M263" i="2"/>
  <c r="L263" i="2"/>
  <c r="H263" i="2"/>
  <c r="G263" i="2"/>
  <c r="X263" i="2" s="1"/>
  <c r="AB263" i="2" s="1"/>
  <c r="W262" i="2"/>
  <c r="V262" i="2"/>
  <c r="R262" i="2"/>
  <c r="Q262" i="2"/>
  <c r="M262" i="2"/>
  <c r="L262" i="2"/>
  <c r="H262" i="2"/>
  <c r="G262" i="2"/>
  <c r="X262" i="2" s="1"/>
  <c r="AB262" i="2" s="1"/>
  <c r="W261" i="2"/>
  <c r="V261" i="2"/>
  <c r="R261" i="2"/>
  <c r="Q261" i="2"/>
  <c r="M261" i="2"/>
  <c r="L261" i="2"/>
  <c r="H261" i="2"/>
  <c r="G261" i="2"/>
  <c r="X261" i="2" s="1"/>
  <c r="AB261" i="2" s="1"/>
  <c r="W260" i="2"/>
  <c r="V260" i="2"/>
  <c r="R260" i="2"/>
  <c r="Q260" i="2"/>
  <c r="M260" i="2"/>
  <c r="L260" i="2"/>
  <c r="H260" i="2"/>
  <c r="G260" i="2"/>
  <c r="X260" i="2" s="1"/>
  <c r="AB260" i="2" s="1"/>
  <c r="W259" i="2"/>
  <c r="V259" i="2"/>
  <c r="R259" i="2"/>
  <c r="Q259" i="2"/>
  <c r="M259" i="2"/>
  <c r="L259" i="2"/>
  <c r="H259" i="2"/>
  <c r="G259" i="2"/>
  <c r="X259" i="2" s="1"/>
  <c r="AB259" i="2" s="1"/>
  <c r="W258" i="2"/>
  <c r="V258" i="2"/>
  <c r="R258" i="2"/>
  <c r="Q258" i="2"/>
  <c r="M258" i="2"/>
  <c r="L258" i="2"/>
  <c r="H258" i="2"/>
  <c r="G258" i="2"/>
  <c r="X258" i="2" s="1"/>
  <c r="AB258" i="2" s="1"/>
  <c r="W257" i="2"/>
  <c r="V257" i="2"/>
  <c r="R257" i="2"/>
  <c r="Q257" i="2"/>
  <c r="M257" i="2"/>
  <c r="L257" i="2"/>
  <c r="H257" i="2"/>
  <c r="G257" i="2"/>
  <c r="X257" i="2" s="1"/>
  <c r="AB257" i="2" s="1"/>
  <c r="W256" i="2"/>
  <c r="V256" i="2"/>
  <c r="R256" i="2"/>
  <c r="Q256" i="2"/>
  <c r="M256" i="2"/>
  <c r="L256" i="2"/>
  <c r="H256" i="2"/>
  <c r="G256" i="2"/>
  <c r="X256" i="2" s="1"/>
  <c r="AB256" i="2" s="1"/>
  <c r="W255" i="2"/>
  <c r="V255" i="2"/>
  <c r="R255" i="2"/>
  <c r="Q255" i="2"/>
  <c r="M255" i="2"/>
  <c r="L255" i="2"/>
  <c r="H255" i="2"/>
  <c r="G255" i="2"/>
  <c r="X255" i="2" s="1"/>
  <c r="AB255" i="2" s="1"/>
  <c r="W254" i="2"/>
  <c r="V254" i="2"/>
  <c r="R254" i="2"/>
  <c r="Q254" i="2"/>
  <c r="M254" i="2"/>
  <c r="L254" i="2"/>
  <c r="H254" i="2"/>
  <c r="G254" i="2"/>
  <c r="X254" i="2" s="1"/>
  <c r="AB254" i="2" s="1"/>
  <c r="W253" i="2"/>
  <c r="V253" i="2"/>
  <c r="R253" i="2"/>
  <c r="Q253" i="2"/>
  <c r="M253" i="2"/>
  <c r="L253" i="2"/>
  <c r="H253" i="2"/>
  <c r="G253" i="2"/>
  <c r="X253" i="2" s="1"/>
  <c r="AB253" i="2" s="1"/>
  <c r="W252" i="2"/>
  <c r="V252" i="2"/>
  <c r="R252" i="2"/>
  <c r="Q252" i="2"/>
  <c r="M252" i="2"/>
  <c r="L252" i="2"/>
  <c r="H252" i="2"/>
  <c r="G252" i="2"/>
  <c r="X252" i="2" s="1"/>
  <c r="AB252" i="2" s="1"/>
  <c r="W251" i="2"/>
  <c r="V251" i="2"/>
  <c r="R251" i="2"/>
  <c r="Q251" i="2"/>
  <c r="M251" i="2"/>
  <c r="L251" i="2"/>
  <c r="H251" i="2"/>
  <c r="G251" i="2"/>
  <c r="X251" i="2" s="1"/>
  <c r="AB251" i="2" s="1"/>
  <c r="W250" i="2"/>
  <c r="V250" i="2"/>
  <c r="R250" i="2"/>
  <c r="Q250" i="2"/>
  <c r="M250" i="2"/>
  <c r="L250" i="2"/>
  <c r="H250" i="2"/>
  <c r="G250" i="2"/>
  <c r="X250" i="2" s="1"/>
  <c r="AB250" i="2" s="1"/>
  <c r="W249" i="2"/>
  <c r="V249" i="2"/>
  <c r="R249" i="2"/>
  <c r="Q249" i="2"/>
  <c r="M249" i="2"/>
  <c r="L249" i="2"/>
  <c r="H249" i="2"/>
  <c r="G249" i="2"/>
  <c r="X249" i="2" s="1"/>
  <c r="AB249" i="2" s="1"/>
  <c r="W248" i="2"/>
  <c r="V248" i="2"/>
  <c r="R248" i="2"/>
  <c r="Q248" i="2"/>
  <c r="M248" i="2"/>
  <c r="L248" i="2"/>
  <c r="H248" i="2"/>
  <c r="G248" i="2"/>
  <c r="X248" i="2" s="1"/>
  <c r="AB248" i="2" s="1"/>
  <c r="W247" i="2"/>
  <c r="V247" i="2"/>
  <c r="R247" i="2"/>
  <c r="Q247" i="2"/>
  <c r="M247" i="2"/>
  <c r="L247" i="2"/>
  <c r="H247" i="2"/>
  <c r="G247" i="2"/>
  <c r="X247" i="2" s="1"/>
  <c r="AB247" i="2" s="1"/>
  <c r="W246" i="2"/>
  <c r="V246" i="2"/>
  <c r="R246" i="2"/>
  <c r="Q246" i="2"/>
  <c r="M246" i="2"/>
  <c r="L246" i="2"/>
  <c r="H246" i="2"/>
  <c r="G246" i="2"/>
  <c r="X246" i="2" s="1"/>
  <c r="AB246" i="2" s="1"/>
  <c r="W245" i="2"/>
  <c r="V245" i="2"/>
  <c r="R245" i="2"/>
  <c r="Q245" i="2"/>
  <c r="M245" i="2"/>
  <c r="L245" i="2"/>
  <c r="H245" i="2"/>
  <c r="G245" i="2"/>
  <c r="X245" i="2" s="1"/>
  <c r="AB245" i="2" s="1"/>
  <c r="W244" i="2"/>
  <c r="V244" i="2"/>
  <c r="R244" i="2"/>
  <c r="Q244" i="2"/>
  <c r="M244" i="2"/>
  <c r="L244" i="2"/>
  <c r="H244" i="2"/>
  <c r="G244" i="2"/>
  <c r="X244" i="2" s="1"/>
  <c r="AB244" i="2" s="1"/>
  <c r="W243" i="2"/>
  <c r="V243" i="2"/>
  <c r="R243" i="2"/>
  <c r="Q243" i="2"/>
  <c r="M243" i="2"/>
  <c r="L243" i="2"/>
  <c r="H243" i="2"/>
  <c r="G243" i="2"/>
  <c r="X243" i="2" s="1"/>
  <c r="AB243" i="2" s="1"/>
  <c r="W242" i="2"/>
  <c r="V242" i="2"/>
  <c r="R242" i="2"/>
  <c r="Q242" i="2"/>
  <c r="M242" i="2"/>
  <c r="L242" i="2"/>
  <c r="H242" i="2"/>
  <c r="G242" i="2"/>
  <c r="X242" i="2" s="1"/>
  <c r="AB242" i="2" s="1"/>
  <c r="W241" i="2"/>
  <c r="V241" i="2"/>
  <c r="R241" i="2"/>
  <c r="Q241" i="2"/>
  <c r="M241" i="2"/>
  <c r="L241" i="2"/>
  <c r="H241" i="2"/>
  <c r="G241" i="2"/>
  <c r="X241" i="2" s="1"/>
  <c r="AB241" i="2" s="1"/>
  <c r="W240" i="2"/>
  <c r="V240" i="2"/>
  <c r="R240" i="2"/>
  <c r="Q240" i="2"/>
  <c r="M240" i="2"/>
  <c r="L240" i="2"/>
  <c r="H240" i="2"/>
  <c r="G240" i="2"/>
  <c r="X240" i="2" s="1"/>
  <c r="AB240" i="2" s="1"/>
  <c r="W239" i="2"/>
  <c r="V239" i="2"/>
  <c r="R239" i="2"/>
  <c r="Q239" i="2"/>
  <c r="M239" i="2"/>
  <c r="L239" i="2"/>
  <c r="H239" i="2"/>
  <c r="G239" i="2"/>
  <c r="X239" i="2" s="1"/>
  <c r="AB239" i="2" s="1"/>
  <c r="W238" i="2"/>
  <c r="V238" i="2"/>
  <c r="R238" i="2"/>
  <c r="Q238" i="2"/>
  <c r="M238" i="2"/>
  <c r="L238" i="2"/>
  <c r="H238" i="2"/>
  <c r="G238" i="2"/>
  <c r="X238" i="2" s="1"/>
  <c r="AB238" i="2" s="1"/>
  <c r="W237" i="2"/>
  <c r="V237" i="2"/>
  <c r="R237" i="2"/>
  <c r="Q237" i="2"/>
  <c r="M237" i="2"/>
  <c r="L237" i="2"/>
  <c r="H237" i="2"/>
  <c r="G237" i="2"/>
  <c r="X237" i="2" s="1"/>
  <c r="AB237" i="2" s="1"/>
  <c r="W236" i="2"/>
  <c r="V236" i="2"/>
  <c r="R236" i="2"/>
  <c r="Q236" i="2"/>
  <c r="M236" i="2"/>
  <c r="L236" i="2"/>
  <c r="H236" i="2"/>
  <c r="G236" i="2"/>
  <c r="X236" i="2" s="1"/>
  <c r="AB236" i="2" s="1"/>
  <c r="W235" i="2"/>
  <c r="V235" i="2"/>
  <c r="R235" i="2"/>
  <c r="Q235" i="2"/>
  <c r="M235" i="2"/>
  <c r="L235" i="2"/>
  <c r="H235" i="2"/>
  <c r="G235" i="2"/>
  <c r="X235" i="2" s="1"/>
  <c r="AB235" i="2" s="1"/>
  <c r="W234" i="2"/>
  <c r="V234" i="2"/>
  <c r="Q234" i="2"/>
  <c r="R234" i="2" s="1"/>
  <c r="M234" i="2"/>
  <c r="L234" i="2"/>
  <c r="G234" i="2"/>
  <c r="H234" i="2" s="1"/>
  <c r="AB233" i="2"/>
  <c r="V233" i="2"/>
  <c r="W233" i="2" s="1"/>
  <c r="R233" i="2"/>
  <c r="Q233" i="2"/>
  <c r="L233" i="2"/>
  <c r="M233" i="2" s="1"/>
  <c r="H233" i="2"/>
  <c r="G233" i="2"/>
  <c r="X233" i="2" s="1"/>
  <c r="W232" i="2"/>
  <c r="V232" i="2"/>
  <c r="Q232" i="2"/>
  <c r="R232" i="2" s="1"/>
  <c r="M232" i="2"/>
  <c r="L232" i="2"/>
  <c r="G232" i="2"/>
  <c r="H232" i="2" s="1"/>
  <c r="AB231" i="2"/>
  <c r="V231" i="2"/>
  <c r="W231" i="2" s="1"/>
  <c r="R231" i="2"/>
  <c r="Q231" i="2"/>
  <c r="L231" i="2"/>
  <c r="M231" i="2" s="1"/>
  <c r="H231" i="2"/>
  <c r="G231" i="2"/>
  <c r="X231" i="2" s="1"/>
  <c r="W230" i="2"/>
  <c r="V230" i="2"/>
  <c r="Q230" i="2"/>
  <c r="R230" i="2" s="1"/>
  <c r="M230" i="2"/>
  <c r="L230" i="2"/>
  <c r="G230" i="2"/>
  <c r="H230" i="2" s="1"/>
  <c r="V229" i="2"/>
  <c r="W229" i="2" s="1"/>
  <c r="R229" i="2"/>
  <c r="Q229" i="2"/>
  <c r="L229" i="2"/>
  <c r="M229" i="2" s="1"/>
  <c r="H229" i="2"/>
  <c r="G229" i="2"/>
  <c r="X229" i="2" s="1"/>
  <c r="AB229" i="2" s="1"/>
  <c r="W228" i="2"/>
  <c r="V228" i="2"/>
  <c r="Q228" i="2"/>
  <c r="R228" i="2" s="1"/>
  <c r="M228" i="2"/>
  <c r="L228" i="2"/>
  <c r="G228" i="2"/>
  <c r="H228" i="2" s="1"/>
  <c r="V227" i="2"/>
  <c r="W227" i="2" s="1"/>
  <c r="R227" i="2"/>
  <c r="Q227" i="2"/>
  <c r="L227" i="2"/>
  <c r="M227" i="2" s="1"/>
  <c r="H227" i="2"/>
  <c r="G227" i="2"/>
  <c r="X227" i="2" s="1"/>
  <c r="AB227" i="2" s="1"/>
  <c r="W226" i="2"/>
  <c r="V226" i="2"/>
  <c r="Q226" i="2"/>
  <c r="R226" i="2" s="1"/>
  <c r="M226" i="2"/>
  <c r="L226" i="2"/>
  <c r="G226" i="2"/>
  <c r="H226" i="2" s="1"/>
  <c r="AB225" i="2"/>
  <c r="V225" i="2"/>
  <c r="W225" i="2" s="1"/>
  <c r="R225" i="2"/>
  <c r="Q225" i="2"/>
  <c r="L225" i="2"/>
  <c r="M225" i="2" s="1"/>
  <c r="H225" i="2"/>
  <c r="G225" i="2"/>
  <c r="X225" i="2" s="1"/>
  <c r="W224" i="2"/>
  <c r="V224" i="2"/>
  <c r="Q224" i="2"/>
  <c r="R224" i="2" s="1"/>
  <c r="M224" i="2"/>
  <c r="L224" i="2"/>
  <c r="G224" i="2"/>
  <c r="X224" i="2" s="1"/>
  <c r="AB224" i="2" s="1"/>
  <c r="X223" i="2"/>
  <c r="AB223" i="2" s="1"/>
  <c r="V223" i="2"/>
  <c r="W223" i="2" s="1"/>
  <c r="Q223" i="2"/>
  <c r="R223" i="2" s="1"/>
  <c r="M223" i="2"/>
  <c r="L223" i="2"/>
  <c r="G223" i="2"/>
  <c r="V222" i="2"/>
  <c r="W222" i="2" s="1"/>
  <c r="R222" i="2"/>
  <c r="Q222" i="2"/>
  <c r="L222" i="2"/>
  <c r="M222" i="2" s="1"/>
  <c r="G222" i="2"/>
  <c r="X222" i="2" s="1"/>
  <c r="AB222" i="2" s="1"/>
  <c r="V221" i="2"/>
  <c r="W221" i="2" s="1"/>
  <c r="R221" i="2"/>
  <c r="Q221" i="2"/>
  <c r="L221" i="2"/>
  <c r="M221" i="2" s="1"/>
  <c r="G221" i="2"/>
  <c r="X221" i="2" s="1"/>
  <c r="AB221" i="2" s="1"/>
  <c r="W220" i="2"/>
  <c r="V220" i="2"/>
  <c r="Q220" i="2"/>
  <c r="R220" i="2" s="1"/>
  <c r="M220" i="2"/>
  <c r="L220" i="2"/>
  <c r="G220" i="2"/>
  <c r="X220" i="2" s="1"/>
  <c r="AB220" i="2" s="1"/>
  <c r="X219" i="2"/>
  <c r="AB219" i="2" s="1"/>
  <c r="W219" i="2"/>
  <c r="V219" i="2"/>
  <c r="Q219" i="2"/>
  <c r="R219" i="2" s="1"/>
  <c r="M219" i="2"/>
  <c r="L219" i="2"/>
  <c r="G219" i="2"/>
  <c r="V218" i="2"/>
  <c r="W218" i="2" s="1"/>
  <c r="R218" i="2"/>
  <c r="Q218" i="2"/>
  <c r="L218" i="2"/>
  <c r="M218" i="2" s="1"/>
  <c r="G218" i="2"/>
  <c r="X218" i="2" s="1"/>
  <c r="AB218" i="2" s="1"/>
  <c r="V217" i="2"/>
  <c r="W217" i="2" s="1"/>
  <c r="R217" i="2"/>
  <c r="Q217" i="2"/>
  <c r="L217" i="2"/>
  <c r="M217" i="2" s="1"/>
  <c r="G217" i="2"/>
  <c r="X217" i="2" s="1"/>
  <c r="AB217" i="2" s="1"/>
  <c r="W216" i="2"/>
  <c r="V216" i="2"/>
  <c r="Q216" i="2"/>
  <c r="R216" i="2" s="1"/>
  <c r="M216" i="2"/>
  <c r="L216" i="2"/>
  <c r="X216" i="2" s="1"/>
  <c r="AB216" i="2" s="1"/>
  <c r="G216" i="2"/>
  <c r="X215" i="2"/>
  <c r="AB215" i="2" s="1"/>
  <c r="W215" i="2"/>
  <c r="V215" i="2"/>
  <c r="Q215" i="2"/>
  <c r="R215" i="2" s="1"/>
  <c r="M215" i="2"/>
  <c r="L215" i="2"/>
  <c r="G215" i="2"/>
  <c r="V212" i="2"/>
  <c r="W212" i="2" s="1"/>
  <c r="R212" i="2"/>
  <c r="Q212" i="2"/>
  <c r="L212" i="2"/>
  <c r="M212" i="2" s="1"/>
  <c r="H212" i="2"/>
  <c r="G212" i="2"/>
  <c r="X212" i="2" s="1"/>
  <c r="AB212" i="2" s="1"/>
  <c r="Z209" i="2"/>
  <c r="V209" i="2"/>
  <c r="W209" i="2" s="1"/>
  <c r="R209" i="2"/>
  <c r="Q209" i="2"/>
  <c r="L209" i="2"/>
  <c r="M209" i="2" s="1"/>
  <c r="H209" i="2"/>
  <c r="G209" i="2"/>
  <c r="X209" i="2" s="1"/>
  <c r="AB209" i="2" s="1"/>
  <c r="Z208" i="2"/>
  <c r="W208" i="2"/>
  <c r="V208" i="2"/>
  <c r="Q208" i="2"/>
  <c r="R208" i="2" s="1"/>
  <c r="M208" i="2"/>
  <c r="L208" i="2"/>
  <c r="G208" i="2"/>
  <c r="H208" i="2" s="1"/>
  <c r="V207" i="2"/>
  <c r="W207" i="2" s="1"/>
  <c r="R207" i="2"/>
  <c r="Q207" i="2"/>
  <c r="L207" i="2"/>
  <c r="M207" i="2" s="1"/>
  <c r="G207" i="2"/>
  <c r="H207" i="2" s="1"/>
  <c r="V206" i="2"/>
  <c r="W206" i="2" s="1"/>
  <c r="Q206" i="2"/>
  <c r="R206" i="2" s="1"/>
  <c r="L206" i="2"/>
  <c r="M206" i="2" s="1"/>
  <c r="G206" i="2"/>
  <c r="H206" i="2" s="1"/>
  <c r="V205" i="2"/>
  <c r="W205" i="2" s="1"/>
  <c r="Q205" i="2"/>
  <c r="R205" i="2" s="1"/>
  <c r="L205" i="2"/>
  <c r="M205" i="2" s="1"/>
  <c r="G205" i="2"/>
  <c r="H205" i="2" s="1"/>
  <c r="V204" i="2"/>
  <c r="W204" i="2" s="1"/>
  <c r="Q204" i="2"/>
  <c r="R204" i="2" s="1"/>
  <c r="L204" i="2"/>
  <c r="M204" i="2" s="1"/>
  <c r="G204" i="2"/>
  <c r="H204" i="2" s="1"/>
  <c r="V203" i="2"/>
  <c r="W203" i="2" s="1"/>
  <c r="Q203" i="2"/>
  <c r="R203" i="2" s="1"/>
  <c r="L203" i="2"/>
  <c r="M203" i="2" s="1"/>
  <c r="G203" i="2"/>
  <c r="H203" i="2" s="1"/>
  <c r="V202" i="2"/>
  <c r="W202" i="2" s="1"/>
  <c r="Q202" i="2"/>
  <c r="R202" i="2" s="1"/>
  <c r="L202" i="2"/>
  <c r="M202" i="2" s="1"/>
  <c r="G202" i="2"/>
  <c r="H202" i="2" s="1"/>
  <c r="V201" i="2"/>
  <c r="W201" i="2" s="1"/>
  <c r="Q201" i="2"/>
  <c r="R201" i="2" s="1"/>
  <c r="L201" i="2"/>
  <c r="M201" i="2" s="1"/>
  <c r="G201" i="2"/>
  <c r="H201" i="2" s="1"/>
  <c r="V200" i="2"/>
  <c r="W200" i="2" s="1"/>
  <c r="Q200" i="2"/>
  <c r="R200" i="2" s="1"/>
  <c r="L200" i="2"/>
  <c r="M200" i="2" s="1"/>
  <c r="G200" i="2"/>
  <c r="H200" i="2" s="1"/>
  <c r="V199" i="2"/>
  <c r="W199" i="2" s="1"/>
  <c r="Q199" i="2"/>
  <c r="R199" i="2" s="1"/>
  <c r="L199" i="2"/>
  <c r="M199" i="2" s="1"/>
  <c r="G199" i="2"/>
  <c r="H199" i="2" s="1"/>
  <c r="W196" i="2"/>
  <c r="V196" i="2"/>
  <c r="R196" i="2"/>
  <c r="Q196" i="2"/>
  <c r="M196" i="2"/>
  <c r="L196" i="2"/>
  <c r="H196" i="2"/>
  <c r="G196" i="2"/>
  <c r="X196" i="2" s="1"/>
  <c r="AB196" i="2" s="1"/>
  <c r="W195" i="2"/>
  <c r="V195" i="2"/>
  <c r="R195" i="2"/>
  <c r="Q195" i="2"/>
  <c r="M195" i="2"/>
  <c r="L195" i="2"/>
  <c r="H195" i="2"/>
  <c r="G195" i="2"/>
  <c r="X195" i="2" s="1"/>
  <c r="AB195" i="2" s="1"/>
  <c r="W194" i="2"/>
  <c r="V194" i="2"/>
  <c r="R194" i="2"/>
  <c r="Q194" i="2"/>
  <c r="M194" i="2"/>
  <c r="L194" i="2"/>
  <c r="H194" i="2"/>
  <c r="G194" i="2"/>
  <c r="X194" i="2" s="1"/>
  <c r="AB194" i="2" s="1"/>
  <c r="W193" i="2"/>
  <c r="V193" i="2"/>
  <c r="R193" i="2"/>
  <c r="Q193" i="2"/>
  <c r="M193" i="2"/>
  <c r="L193" i="2"/>
  <c r="H193" i="2"/>
  <c r="G193" i="2"/>
  <c r="X193" i="2" s="1"/>
  <c r="AB193" i="2" s="1"/>
  <c r="W192" i="2"/>
  <c r="V192" i="2"/>
  <c r="R192" i="2"/>
  <c r="Q192" i="2"/>
  <c r="M192" i="2"/>
  <c r="L192" i="2"/>
  <c r="H192" i="2"/>
  <c r="G192" i="2"/>
  <c r="X192" i="2" s="1"/>
  <c r="AB192" i="2" s="1"/>
  <c r="W191" i="2"/>
  <c r="V191" i="2"/>
  <c r="R191" i="2"/>
  <c r="Q191" i="2"/>
  <c r="M191" i="2"/>
  <c r="L191" i="2"/>
  <c r="H191" i="2"/>
  <c r="G191" i="2"/>
  <c r="X191" i="2" s="1"/>
  <c r="AB191" i="2" s="1"/>
  <c r="W190" i="2"/>
  <c r="V190" i="2"/>
  <c r="R190" i="2"/>
  <c r="Q190" i="2"/>
  <c r="M190" i="2"/>
  <c r="L190" i="2"/>
  <c r="H190" i="2"/>
  <c r="G190" i="2"/>
  <c r="X190" i="2" s="1"/>
  <c r="AB190" i="2" s="1"/>
  <c r="W189" i="2"/>
  <c r="V189" i="2"/>
  <c r="R189" i="2"/>
  <c r="Q189" i="2"/>
  <c r="M189" i="2"/>
  <c r="L189" i="2"/>
  <c r="H189" i="2"/>
  <c r="G189" i="2"/>
  <c r="X189" i="2" s="1"/>
  <c r="AB189" i="2" s="1"/>
  <c r="W188" i="2"/>
  <c r="V188" i="2"/>
  <c r="R188" i="2"/>
  <c r="Q188" i="2"/>
  <c r="M188" i="2"/>
  <c r="L188" i="2"/>
  <c r="H188" i="2"/>
  <c r="G188" i="2"/>
  <c r="X188" i="2" s="1"/>
  <c r="AB188" i="2" s="1"/>
  <c r="W187" i="2"/>
  <c r="V187" i="2"/>
  <c r="R187" i="2"/>
  <c r="Q187" i="2"/>
  <c r="M187" i="2"/>
  <c r="L187" i="2"/>
  <c r="H187" i="2"/>
  <c r="G187" i="2"/>
  <c r="X187" i="2" s="1"/>
  <c r="AB187" i="2" s="1"/>
  <c r="AB186" i="2"/>
  <c r="V186" i="2"/>
  <c r="W186" i="2" s="1"/>
  <c r="Q186" i="2"/>
  <c r="R186" i="2" s="1"/>
  <c r="L186" i="2"/>
  <c r="M186" i="2" s="1"/>
  <c r="G186" i="2"/>
  <c r="H186" i="2" s="1"/>
  <c r="V185" i="2"/>
  <c r="W185" i="2" s="1"/>
  <c r="Q185" i="2"/>
  <c r="R185" i="2" s="1"/>
  <c r="L185" i="2"/>
  <c r="M185" i="2" s="1"/>
  <c r="G185" i="2"/>
  <c r="H185" i="2" s="1"/>
  <c r="V184" i="2"/>
  <c r="W184" i="2" s="1"/>
  <c r="Q184" i="2"/>
  <c r="R184" i="2" s="1"/>
  <c r="L184" i="2"/>
  <c r="M184" i="2" s="1"/>
  <c r="G184" i="2"/>
  <c r="H184" i="2" s="1"/>
  <c r="V183" i="2"/>
  <c r="W183" i="2" s="1"/>
  <c r="Q183" i="2"/>
  <c r="R183" i="2" s="1"/>
  <c r="L183" i="2"/>
  <c r="M183" i="2" s="1"/>
  <c r="G183" i="2"/>
  <c r="H183" i="2" s="1"/>
  <c r="V182" i="2"/>
  <c r="W182" i="2" s="1"/>
  <c r="Q182" i="2"/>
  <c r="R182" i="2" s="1"/>
  <c r="L182" i="2"/>
  <c r="M182" i="2" s="1"/>
  <c r="G182" i="2"/>
  <c r="H182" i="2" s="1"/>
  <c r="V181" i="2"/>
  <c r="W181" i="2" s="1"/>
  <c r="Q181" i="2"/>
  <c r="R181" i="2" s="1"/>
  <c r="L181" i="2"/>
  <c r="M181" i="2" s="1"/>
  <c r="G181" i="2"/>
  <c r="H181" i="2" s="1"/>
  <c r="AB180" i="2"/>
  <c r="W180" i="2"/>
  <c r="V180" i="2"/>
  <c r="R180" i="2"/>
  <c r="Q180" i="2"/>
  <c r="M180" i="2"/>
  <c r="L180" i="2"/>
  <c r="H180" i="2"/>
  <c r="V179" i="2"/>
  <c r="W179" i="2" s="1"/>
  <c r="Q179" i="2"/>
  <c r="R179" i="2" s="1"/>
  <c r="L179" i="2"/>
  <c r="M179" i="2" s="1"/>
  <c r="G179" i="2"/>
  <c r="H179" i="2" s="1"/>
  <c r="V178" i="2"/>
  <c r="W178" i="2" s="1"/>
  <c r="Q178" i="2"/>
  <c r="R178" i="2" s="1"/>
  <c r="L178" i="2"/>
  <c r="M178" i="2" s="1"/>
  <c r="G178" i="2"/>
  <c r="H178" i="2" s="1"/>
  <c r="V176" i="2"/>
  <c r="W176" i="2" s="1"/>
  <c r="Q176" i="2"/>
  <c r="R176" i="2" s="1"/>
  <c r="L176" i="2"/>
  <c r="M176" i="2" s="1"/>
  <c r="G176" i="2"/>
  <c r="H176" i="2" s="1"/>
  <c r="V175" i="2"/>
  <c r="W175" i="2" s="1"/>
  <c r="Q175" i="2"/>
  <c r="R175" i="2" s="1"/>
  <c r="L175" i="2"/>
  <c r="M175" i="2" s="1"/>
  <c r="G175" i="2"/>
  <c r="H175" i="2" s="1"/>
  <c r="V174" i="2"/>
  <c r="W174" i="2" s="1"/>
  <c r="Q174" i="2"/>
  <c r="R174" i="2" s="1"/>
  <c r="L174" i="2"/>
  <c r="M174" i="2" s="1"/>
  <c r="G174" i="2"/>
  <c r="H174" i="2" s="1"/>
  <c r="R170" i="2"/>
  <c r="M170" i="2"/>
  <c r="AB170" i="2" s="1"/>
  <c r="H170" i="2"/>
  <c r="W169" i="2"/>
  <c r="V169" i="2"/>
  <c r="R169" i="2"/>
  <c r="Q169" i="2"/>
  <c r="M169" i="2"/>
  <c r="L169" i="2"/>
  <c r="H169" i="2"/>
  <c r="G169" i="2"/>
  <c r="X169" i="2" s="1"/>
  <c r="AB169" i="2" s="1"/>
  <c r="V168" i="2"/>
  <c r="V167" i="2"/>
  <c r="W167" i="2" s="1"/>
  <c r="Q167" i="2"/>
  <c r="R167" i="2" s="1"/>
  <c r="L167" i="2"/>
  <c r="M167" i="2" s="1"/>
  <c r="G167" i="2"/>
  <c r="H167" i="2" s="1"/>
  <c r="V166" i="2"/>
  <c r="W166" i="2" s="1"/>
  <c r="Q166" i="2"/>
  <c r="R166" i="2" s="1"/>
  <c r="L166" i="2"/>
  <c r="M166" i="2" s="1"/>
  <c r="G166" i="2"/>
  <c r="H166" i="2" s="1"/>
  <c r="AB165" i="2"/>
  <c r="W165" i="2"/>
  <c r="V165" i="2"/>
  <c r="R165" i="2"/>
  <c r="Q165" i="2"/>
  <c r="M165" i="2"/>
  <c r="L165" i="2"/>
  <c r="H165" i="2"/>
  <c r="G165" i="2"/>
  <c r="W164" i="2"/>
  <c r="V164" i="2"/>
  <c r="R164" i="2"/>
  <c r="Q164" i="2"/>
  <c r="M164" i="2"/>
  <c r="L164" i="2"/>
  <c r="H164" i="2"/>
  <c r="G164" i="2"/>
  <c r="X164" i="2" s="1"/>
  <c r="AB164" i="2" s="1"/>
  <c r="AB163" i="2"/>
  <c r="V163" i="2"/>
  <c r="W163" i="2" s="1"/>
  <c r="Q163" i="2"/>
  <c r="R163" i="2" s="1"/>
  <c r="L163" i="2"/>
  <c r="M163" i="2" s="1"/>
  <c r="G163" i="2"/>
  <c r="H163" i="2" s="1"/>
  <c r="V161" i="2"/>
  <c r="W161" i="2" s="1"/>
  <c r="Q161" i="2"/>
  <c r="R161" i="2" s="1"/>
  <c r="L161" i="2"/>
  <c r="M161" i="2" s="1"/>
  <c r="G161" i="2"/>
  <c r="H161" i="2" s="1"/>
  <c r="V160" i="2"/>
  <c r="W160" i="2" s="1"/>
  <c r="Q160" i="2"/>
  <c r="R160" i="2" s="1"/>
  <c r="L160" i="2"/>
  <c r="M160" i="2" s="1"/>
  <c r="G160" i="2"/>
  <c r="H160" i="2" s="1"/>
  <c r="V159" i="2"/>
  <c r="W159" i="2" s="1"/>
  <c r="Q159" i="2"/>
  <c r="R159" i="2" s="1"/>
  <c r="L159" i="2"/>
  <c r="M159" i="2" s="1"/>
  <c r="G159" i="2"/>
  <c r="H159" i="2" s="1"/>
  <c r="V158" i="2"/>
  <c r="W158" i="2" s="1"/>
  <c r="Q158" i="2"/>
  <c r="R158" i="2" s="1"/>
  <c r="L158" i="2"/>
  <c r="M158" i="2" s="1"/>
  <c r="G158" i="2"/>
  <c r="H158" i="2" s="1"/>
  <c r="V156" i="2"/>
  <c r="W156" i="2" s="1"/>
  <c r="Q156" i="2"/>
  <c r="R156" i="2" s="1"/>
  <c r="L156" i="2"/>
  <c r="M156" i="2" s="1"/>
  <c r="G156" i="2"/>
  <c r="H156" i="2" s="1"/>
  <c r="V155" i="2"/>
  <c r="W155" i="2" s="1"/>
  <c r="Q155" i="2"/>
  <c r="R155" i="2" s="1"/>
  <c r="L155" i="2"/>
  <c r="M155" i="2" s="1"/>
  <c r="G155" i="2"/>
  <c r="H155" i="2" s="1"/>
  <c r="V154" i="2"/>
  <c r="W154" i="2" s="1"/>
  <c r="Q154" i="2"/>
  <c r="R154" i="2" s="1"/>
  <c r="L154" i="2"/>
  <c r="M154" i="2" s="1"/>
  <c r="G154" i="2"/>
  <c r="H154" i="2" s="1"/>
  <c r="V153" i="2"/>
  <c r="W153" i="2" s="1"/>
  <c r="Q153" i="2"/>
  <c r="R153" i="2" s="1"/>
  <c r="L153" i="2"/>
  <c r="M153" i="2" s="1"/>
  <c r="G153" i="2"/>
  <c r="H153" i="2" s="1"/>
  <c r="V152" i="2"/>
  <c r="W152" i="2" s="1"/>
  <c r="Q152" i="2"/>
  <c r="R152" i="2" s="1"/>
  <c r="L152" i="2"/>
  <c r="M152" i="2" s="1"/>
  <c r="G152" i="2"/>
  <c r="H152" i="2" s="1"/>
  <c r="V151" i="2"/>
  <c r="W151" i="2" s="1"/>
  <c r="Q151" i="2"/>
  <c r="R151" i="2" s="1"/>
  <c r="L151" i="2"/>
  <c r="M151" i="2" s="1"/>
  <c r="G151" i="2"/>
  <c r="H151" i="2" s="1"/>
  <c r="W148" i="2"/>
  <c r="V148" i="2"/>
  <c r="R148" i="2"/>
  <c r="Q148" i="2"/>
  <c r="M148" i="2"/>
  <c r="L148" i="2"/>
  <c r="H148" i="2"/>
  <c r="G148" i="2"/>
  <c r="X148" i="2" s="1"/>
  <c r="AB148" i="2" s="1"/>
  <c r="W147" i="2"/>
  <c r="V147" i="2"/>
  <c r="R147" i="2"/>
  <c r="Q147" i="2"/>
  <c r="M147" i="2"/>
  <c r="L147" i="2"/>
  <c r="H147" i="2"/>
  <c r="G147" i="2"/>
  <c r="X147" i="2" s="1"/>
  <c r="AB147" i="2" s="1"/>
  <c r="W146" i="2"/>
  <c r="V146" i="2"/>
  <c r="R146" i="2"/>
  <c r="Q146" i="2"/>
  <c r="M146" i="2"/>
  <c r="L146" i="2"/>
  <c r="H146" i="2"/>
  <c r="G146" i="2"/>
  <c r="X146" i="2" s="1"/>
  <c r="AB146" i="2" s="1"/>
  <c r="W144" i="2"/>
  <c r="V144" i="2"/>
  <c r="R144" i="2"/>
  <c r="Q144" i="2"/>
  <c r="M144" i="2"/>
  <c r="L144" i="2"/>
  <c r="H144" i="2"/>
  <c r="G144" i="2"/>
  <c r="X144" i="2" s="1"/>
  <c r="AB144" i="2" s="1"/>
  <c r="W143" i="2"/>
  <c r="V143" i="2"/>
  <c r="R143" i="2"/>
  <c r="Q143" i="2"/>
  <c r="M143" i="2"/>
  <c r="L143" i="2"/>
  <c r="H143" i="2"/>
  <c r="G143" i="2"/>
  <c r="X143" i="2" s="1"/>
  <c r="AB143" i="2" s="1"/>
  <c r="W141" i="2"/>
  <c r="V141" i="2"/>
  <c r="R141" i="2"/>
  <c r="Q141" i="2"/>
  <c r="M141" i="2"/>
  <c r="L141" i="2"/>
  <c r="H141" i="2"/>
  <c r="G141" i="2"/>
  <c r="X141" i="2" s="1"/>
  <c r="AB141" i="2" s="1"/>
  <c r="AB140" i="2"/>
  <c r="V140" i="2"/>
  <c r="W140" i="2" s="1"/>
  <c r="Q140" i="2"/>
  <c r="R140" i="2" s="1"/>
  <c r="L140" i="2"/>
  <c r="M140" i="2" s="1"/>
  <c r="G140" i="2"/>
  <c r="H140" i="2" s="1"/>
  <c r="V139" i="2"/>
  <c r="W139" i="2" s="1"/>
  <c r="Q139" i="2"/>
  <c r="R139" i="2" s="1"/>
  <c r="L139" i="2"/>
  <c r="M139" i="2" s="1"/>
  <c r="G139" i="2"/>
  <c r="H139" i="2" s="1"/>
  <c r="V138" i="2"/>
  <c r="W138" i="2" s="1"/>
  <c r="Q138" i="2"/>
  <c r="R138" i="2" s="1"/>
  <c r="L138" i="2"/>
  <c r="M138" i="2" s="1"/>
  <c r="G138" i="2"/>
  <c r="H138" i="2" s="1"/>
  <c r="W135" i="2"/>
  <c r="V135" i="2"/>
  <c r="R135" i="2"/>
  <c r="Q135" i="2"/>
  <c r="M135" i="2"/>
  <c r="L135" i="2"/>
  <c r="H135" i="2"/>
  <c r="G135" i="2"/>
  <c r="X135" i="2" s="1"/>
  <c r="AB135" i="2" s="1"/>
  <c r="AB134" i="2"/>
  <c r="V134" i="2"/>
  <c r="W134" i="2" s="1"/>
  <c r="Q134" i="2"/>
  <c r="R134" i="2" s="1"/>
  <c r="L134" i="2"/>
  <c r="M134" i="2" s="1"/>
  <c r="G134" i="2"/>
  <c r="H134" i="2" s="1"/>
  <c r="V133" i="2"/>
  <c r="W133" i="2" s="1"/>
  <c r="Q133" i="2"/>
  <c r="R133" i="2" s="1"/>
  <c r="L133" i="2"/>
  <c r="M133" i="2" s="1"/>
  <c r="G133" i="2"/>
  <c r="H133" i="2" s="1"/>
  <c r="V132" i="2"/>
  <c r="W132" i="2" s="1"/>
  <c r="Q132" i="2"/>
  <c r="R132" i="2" s="1"/>
  <c r="L132" i="2"/>
  <c r="M132" i="2" s="1"/>
  <c r="G132" i="2"/>
  <c r="H132" i="2" s="1"/>
  <c r="V131" i="2"/>
  <c r="W131" i="2" s="1"/>
  <c r="Q131" i="2"/>
  <c r="R131" i="2" s="1"/>
  <c r="L131" i="2"/>
  <c r="M131" i="2" s="1"/>
  <c r="G131" i="2"/>
  <c r="H131" i="2" s="1"/>
  <c r="V130" i="2"/>
  <c r="W130" i="2" s="1"/>
  <c r="Q130" i="2"/>
  <c r="R130" i="2" s="1"/>
  <c r="L130" i="2"/>
  <c r="M130" i="2" s="1"/>
  <c r="G130" i="2"/>
  <c r="H130" i="2" s="1"/>
  <c r="X129" i="2"/>
  <c r="AB129" i="2" s="1"/>
  <c r="V129" i="2"/>
  <c r="W129" i="2" s="1"/>
  <c r="Q129" i="2"/>
  <c r="R129" i="2" s="1"/>
  <c r="M129" i="2"/>
  <c r="L129" i="2"/>
  <c r="G129" i="2"/>
  <c r="H129" i="2" s="1"/>
  <c r="V128" i="2"/>
  <c r="W128" i="2" s="1"/>
  <c r="R128" i="2"/>
  <c r="Q128" i="2"/>
  <c r="L128" i="2"/>
  <c r="M128" i="2" s="1"/>
  <c r="H128" i="2"/>
  <c r="G128" i="2"/>
  <c r="X128" i="2" s="1"/>
  <c r="AB128" i="2" s="1"/>
  <c r="W127" i="2"/>
  <c r="V127" i="2"/>
  <c r="Q127" i="2"/>
  <c r="R127" i="2" s="1"/>
  <c r="M127" i="2"/>
  <c r="L127" i="2"/>
  <c r="G127" i="2"/>
  <c r="H127" i="2" s="1"/>
  <c r="V126" i="2"/>
  <c r="W126" i="2" s="1"/>
  <c r="R126" i="2"/>
  <c r="Q126" i="2"/>
  <c r="L126" i="2"/>
  <c r="M126" i="2" s="1"/>
  <c r="H126" i="2"/>
  <c r="G126" i="2"/>
  <c r="X126" i="2" s="1"/>
  <c r="AB126" i="2" s="1"/>
  <c r="W125" i="2"/>
  <c r="V125" i="2"/>
  <c r="Q125" i="2"/>
  <c r="R125" i="2" s="1"/>
  <c r="M125" i="2"/>
  <c r="L125" i="2"/>
  <c r="G125" i="2"/>
  <c r="H125" i="2" s="1"/>
  <c r="V124" i="2"/>
  <c r="W124" i="2" s="1"/>
  <c r="R124" i="2"/>
  <c r="Q124" i="2"/>
  <c r="L124" i="2"/>
  <c r="M124" i="2" s="1"/>
  <c r="H124" i="2"/>
  <c r="G124" i="2"/>
  <c r="X124" i="2" s="1"/>
  <c r="AB124" i="2" s="1"/>
  <c r="V123" i="2"/>
  <c r="R123" i="2"/>
  <c r="Q123" i="2"/>
  <c r="L123" i="2"/>
  <c r="X123" i="2" s="1"/>
  <c r="AB123" i="2" s="1"/>
  <c r="H123" i="2"/>
  <c r="G123" i="2"/>
  <c r="X122" i="2"/>
  <c r="AB122" i="2" s="1"/>
  <c r="V122" i="2"/>
  <c r="Q122" i="2"/>
  <c r="R122" i="2" s="1"/>
  <c r="M122" i="2"/>
  <c r="L122" i="2"/>
  <c r="G122" i="2"/>
  <c r="H122" i="2" s="1"/>
  <c r="V121" i="2"/>
  <c r="Q121" i="2"/>
  <c r="R121" i="2" s="1"/>
  <c r="M121" i="2"/>
  <c r="L121" i="2"/>
  <c r="G121" i="2"/>
  <c r="X121" i="2" s="1"/>
  <c r="AB121" i="2" s="1"/>
  <c r="V120" i="2"/>
  <c r="W120" i="2" s="1"/>
  <c r="R120" i="2"/>
  <c r="Q120" i="2"/>
  <c r="L120" i="2"/>
  <c r="M120" i="2" s="1"/>
  <c r="H120" i="2"/>
  <c r="G120" i="2"/>
  <c r="X120" i="2" s="1"/>
  <c r="AB120" i="2" s="1"/>
  <c r="W119" i="2"/>
  <c r="V119" i="2"/>
  <c r="Q119" i="2"/>
  <c r="R119" i="2" s="1"/>
  <c r="M119" i="2"/>
  <c r="L119" i="2"/>
  <c r="G119" i="2"/>
  <c r="X119" i="2" s="1"/>
  <c r="AB119" i="2" s="1"/>
  <c r="V118" i="2"/>
  <c r="W118" i="2" s="1"/>
  <c r="R118" i="2"/>
  <c r="Q118" i="2"/>
  <c r="L118" i="2"/>
  <c r="M118" i="2" s="1"/>
  <c r="H118" i="2"/>
  <c r="G118" i="2"/>
  <c r="X118" i="2" s="1"/>
  <c r="AB118" i="2" s="1"/>
  <c r="W117" i="2"/>
  <c r="V117" i="2"/>
  <c r="Q117" i="2"/>
  <c r="R117" i="2" s="1"/>
  <c r="M117" i="2"/>
  <c r="L117" i="2"/>
  <c r="G117" i="2"/>
  <c r="X117" i="2" s="1"/>
  <c r="AB117" i="2" s="1"/>
  <c r="V116" i="2"/>
  <c r="W116" i="2" s="1"/>
  <c r="R116" i="2"/>
  <c r="L116" i="2"/>
  <c r="M116" i="2" s="1"/>
  <c r="H116" i="2"/>
  <c r="G116" i="2"/>
  <c r="X116" i="2" s="1"/>
  <c r="AB116" i="2" s="1"/>
  <c r="AA115" i="2"/>
  <c r="W115" i="2" s="1"/>
  <c r="V115" i="2"/>
  <c r="Q115" i="2"/>
  <c r="X115" i="2" s="1"/>
  <c r="L115" i="2"/>
  <c r="H115" i="2"/>
  <c r="AB114" i="2"/>
  <c r="W114" i="2"/>
  <c r="V114" i="2"/>
  <c r="Q114" i="2"/>
  <c r="R114" i="2" s="1"/>
  <c r="M114" i="2"/>
  <c r="L114" i="2"/>
  <c r="G114" i="2"/>
  <c r="H114" i="2" s="1"/>
  <c r="V113" i="2"/>
  <c r="W113" i="2" s="1"/>
  <c r="R113" i="2"/>
  <c r="Q113" i="2"/>
  <c r="L113" i="2"/>
  <c r="M113" i="2" s="1"/>
  <c r="H113" i="2"/>
  <c r="G113" i="2"/>
  <c r="X113" i="2" s="1"/>
  <c r="AB113" i="2" s="1"/>
  <c r="W112" i="2"/>
  <c r="V112" i="2"/>
  <c r="Q112" i="2"/>
  <c r="R112" i="2" s="1"/>
  <c r="L112" i="2"/>
  <c r="M112" i="2" s="1"/>
  <c r="G112" i="2"/>
  <c r="X112" i="2" s="1"/>
  <c r="AB112" i="2" s="1"/>
  <c r="V111" i="2"/>
  <c r="W111" i="2" s="1"/>
  <c r="Q111" i="2"/>
  <c r="R111" i="2" s="1"/>
  <c r="L111" i="2"/>
  <c r="M111" i="2" s="1"/>
  <c r="G111" i="2"/>
  <c r="H111" i="2" s="1"/>
  <c r="V110" i="2"/>
  <c r="W110" i="2" s="1"/>
  <c r="Q110" i="2"/>
  <c r="R110" i="2" s="1"/>
  <c r="L110" i="2"/>
  <c r="M110" i="2" s="1"/>
  <c r="G110" i="2"/>
  <c r="H110" i="2" s="1"/>
  <c r="V109" i="2"/>
  <c r="W109" i="2" s="1"/>
  <c r="Q109" i="2"/>
  <c r="R109" i="2" s="1"/>
  <c r="L109" i="2"/>
  <c r="M109" i="2" s="1"/>
  <c r="G109" i="2"/>
  <c r="H109" i="2" s="1"/>
  <c r="V108" i="2"/>
  <c r="W108" i="2" s="1"/>
  <c r="Q108" i="2"/>
  <c r="R108" i="2" s="1"/>
  <c r="L108" i="2"/>
  <c r="M108" i="2" s="1"/>
  <c r="G108" i="2"/>
  <c r="X108" i="2" s="1"/>
  <c r="AB108" i="2" s="1"/>
  <c r="V107" i="2"/>
  <c r="W107" i="2" s="1"/>
  <c r="Q107" i="2"/>
  <c r="R107" i="2" s="1"/>
  <c r="L107" i="2"/>
  <c r="M107" i="2" s="1"/>
  <c r="G107" i="2"/>
  <c r="H107" i="2" s="1"/>
  <c r="V106" i="2"/>
  <c r="W106" i="2" s="1"/>
  <c r="Q106" i="2"/>
  <c r="R106" i="2" s="1"/>
  <c r="L106" i="2"/>
  <c r="M106" i="2" s="1"/>
  <c r="G106" i="2"/>
  <c r="H106" i="2" s="1"/>
  <c r="V105" i="2"/>
  <c r="W105" i="2" s="1"/>
  <c r="Q105" i="2"/>
  <c r="R105" i="2" s="1"/>
  <c r="L105" i="2"/>
  <c r="M105" i="2" s="1"/>
  <c r="G105" i="2"/>
  <c r="H105" i="2" s="1"/>
  <c r="AB104" i="2"/>
  <c r="W104" i="2"/>
  <c r="V104" i="2"/>
  <c r="Q104" i="2"/>
  <c r="R104" i="2" s="1"/>
  <c r="M104" i="2"/>
  <c r="G104" i="2"/>
  <c r="H104" i="2" s="1"/>
  <c r="V103" i="2"/>
  <c r="W103" i="2" s="1"/>
  <c r="Q103" i="2"/>
  <c r="R103" i="2" s="1"/>
  <c r="L103" i="2"/>
  <c r="M103" i="2" s="1"/>
  <c r="G103" i="2"/>
  <c r="X103" i="2" s="1"/>
  <c r="AB103" i="2" s="1"/>
  <c r="V102" i="2"/>
  <c r="W102" i="2" s="1"/>
  <c r="Q102" i="2"/>
  <c r="R102" i="2" s="1"/>
  <c r="L102" i="2"/>
  <c r="M102" i="2" s="1"/>
  <c r="G102" i="2"/>
  <c r="H102" i="2" s="1"/>
  <c r="V101" i="2"/>
  <c r="W101" i="2" s="1"/>
  <c r="Q101" i="2"/>
  <c r="R101" i="2" s="1"/>
  <c r="L101" i="2"/>
  <c r="M101" i="2" s="1"/>
  <c r="G101" i="2"/>
  <c r="X101" i="2" s="1"/>
  <c r="AB101" i="2" s="1"/>
  <c r="V100" i="2"/>
  <c r="W100" i="2" s="1"/>
  <c r="Q100" i="2"/>
  <c r="R100" i="2" s="1"/>
  <c r="L100" i="2"/>
  <c r="M100" i="2" s="1"/>
  <c r="G100" i="2"/>
  <c r="H100" i="2" s="1"/>
  <c r="V97" i="2"/>
  <c r="W97" i="2" s="1"/>
  <c r="Q97" i="2"/>
  <c r="R97" i="2" s="1"/>
  <c r="L97" i="2"/>
  <c r="M97" i="2" s="1"/>
  <c r="G97" i="2"/>
  <c r="X97" i="2" s="1"/>
  <c r="AB97" i="2" s="1"/>
  <c r="V96" i="2"/>
  <c r="W96" i="2" s="1"/>
  <c r="Q96" i="2"/>
  <c r="R96" i="2" s="1"/>
  <c r="L96" i="2"/>
  <c r="M96" i="2" s="1"/>
  <c r="G96" i="2"/>
  <c r="H96" i="2" s="1"/>
  <c r="V95" i="2"/>
  <c r="W95" i="2" s="1"/>
  <c r="Q95" i="2"/>
  <c r="R95" i="2" s="1"/>
  <c r="L95" i="2"/>
  <c r="M95" i="2" s="1"/>
  <c r="G95" i="2"/>
  <c r="H95" i="2" s="1"/>
  <c r="V94" i="2"/>
  <c r="W94" i="2" s="1"/>
  <c r="Q94" i="2"/>
  <c r="R94" i="2" s="1"/>
  <c r="L94" i="2"/>
  <c r="M94" i="2" s="1"/>
  <c r="G94" i="2"/>
  <c r="H94" i="2" s="1"/>
  <c r="V93" i="2"/>
  <c r="W93" i="2" s="1"/>
  <c r="Q93" i="2"/>
  <c r="R93" i="2" s="1"/>
  <c r="L93" i="2"/>
  <c r="M93" i="2" s="1"/>
  <c r="G93" i="2"/>
  <c r="X93" i="2" s="1"/>
  <c r="AB93" i="2" s="1"/>
  <c r="V92" i="2"/>
  <c r="W92" i="2" s="1"/>
  <c r="Q92" i="2"/>
  <c r="R92" i="2" s="1"/>
  <c r="L92" i="2"/>
  <c r="M92" i="2" s="1"/>
  <c r="G92" i="2"/>
  <c r="H92" i="2" s="1"/>
  <c r="V91" i="2"/>
  <c r="W91" i="2" s="1"/>
  <c r="Q91" i="2"/>
  <c r="R91" i="2" s="1"/>
  <c r="L91" i="2"/>
  <c r="M91" i="2" s="1"/>
  <c r="G91" i="2"/>
  <c r="X91" i="2" s="1"/>
  <c r="AB91" i="2" s="1"/>
  <c r="V90" i="2"/>
  <c r="W90" i="2" s="1"/>
  <c r="Q90" i="2"/>
  <c r="R90" i="2" s="1"/>
  <c r="L90" i="2"/>
  <c r="M90" i="2" s="1"/>
  <c r="G90" i="2"/>
  <c r="H90" i="2" s="1"/>
  <c r="AB89" i="2"/>
  <c r="W89" i="2"/>
  <c r="V89" i="2"/>
  <c r="Q89" i="2"/>
  <c r="R89" i="2" s="1"/>
  <c r="M89" i="2"/>
  <c r="L89" i="2"/>
  <c r="G89" i="2"/>
  <c r="H89" i="2" s="1"/>
  <c r="V88" i="2"/>
  <c r="W88" i="2" s="1"/>
  <c r="R88" i="2"/>
  <c r="Q88" i="2"/>
  <c r="L88" i="2"/>
  <c r="M88" i="2" s="1"/>
  <c r="H88" i="2"/>
  <c r="G88" i="2"/>
  <c r="X88" i="2" s="1"/>
  <c r="AB88" i="2" s="1"/>
  <c r="W87" i="2"/>
  <c r="V87" i="2"/>
  <c r="Q87" i="2"/>
  <c r="R87" i="2" s="1"/>
  <c r="M87" i="2"/>
  <c r="L87" i="2"/>
  <c r="G87" i="2"/>
  <c r="H87" i="2" s="1"/>
  <c r="V86" i="2"/>
  <c r="W86" i="2" s="1"/>
  <c r="R86" i="2"/>
  <c r="Q86" i="2"/>
  <c r="L86" i="2"/>
  <c r="M86" i="2" s="1"/>
  <c r="H86" i="2"/>
  <c r="G86" i="2"/>
  <c r="X86" i="2" s="1"/>
  <c r="AB86" i="2" s="1"/>
  <c r="W85" i="2"/>
  <c r="V85" i="2"/>
  <c r="Q85" i="2"/>
  <c r="R85" i="2" s="1"/>
  <c r="M85" i="2"/>
  <c r="L85" i="2"/>
  <c r="G85" i="2"/>
  <c r="H85" i="2" s="1"/>
  <c r="V84" i="2"/>
  <c r="W84" i="2" s="1"/>
  <c r="R84" i="2"/>
  <c r="Q84" i="2"/>
  <c r="L84" i="2"/>
  <c r="M84" i="2" s="1"/>
  <c r="H84" i="2"/>
  <c r="G84" i="2"/>
  <c r="X84" i="2" s="1"/>
  <c r="AB84" i="2" s="1"/>
  <c r="W83" i="2"/>
  <c r="V83" i="2"/>
  <c r="Q83" i="2"/>
  <c r="R83" i="2" s="1"/>
  <c r="M83" i="2"/>
  <c r="L83" i="2"/>
  <c r="G83" i="2"/>
  <c r="H83" i="2" s="1"/>
  <c r="V82" i="2"/>
  <c r="W82" i="2" s="1"/>
  <c r="R82" i="2"/>
  <c r="Q82" i="2"/>
  <c r="L82" i="2"/>
  <c r="M82" i="2" s="1"/>
  <c r="H82" i="2"/>
  <c r="G82" i="2"/>
  <c r="X82" i="2" s="1"/>
  <c r="AB82" i="2" s="1"/>
  <c r="W81" i="2"/>
  <c r="V81" i="2"/>
  <c r="Q81" i="2"/>
  <c r="R81" i="2" s="1"/>
  <c r="M81" i="2"/>
  <c r="L81" i="2"/>
  <c r="G81" i="2"/>
  <c r="H81" i="2" s="1"/>
  <c r="V80" i="2"/>
  <c r="W80" i="2" s="1"/>
  <c r="R80" i="2"/>
  <c r="Q80" i="2"/>
  <c r="L80" i="2"/>
  <c r="M80" i="2" s="1"/>
  <c r="H80" i="2"/>
  <c r="G80" i="2"/>
  <c r="X80" i="2" s="1"/>
  <c r="AB80" i="2" s="1"/>
  <c r="W79" i="2"/>
  <c r="V79" i="2"/>
  <c r="Q79" i="2"/>
  <c r="R79" i="2" s="1"/>
  <c r="M79" i="2"/>
  <c r="L79" i="2"/>
  <c r="G79" i="2"/>
  <c r="H79" i="2" s="1"/>
  <c r="V78" i="2"/>
  <c r="W78" i="2" s="1"/>
  <c r="R78" i="2"/>
  <c r="Q78" i="2"/>
  <c r="L78" i="2"/>
  <c r="M78" i="2" s="1"/>
  <c r="H78" i="2"/>
  <c r="G78" i="2"/>
  <c r="X78" i="2" s="1"/>
  <c r="AB78" i="2" s="1"/>
  <c r="W77" i="2"/>
  <c r="V77" i="2"/>
  <c r="Q77" i="2"/>
  <c r="R77" i="2" s="1"/>
  <c r="M77" i="2"/>
  <c r="L77" i="2"/>
  <c r="G77" i="2"/>
  <c r="H77" i="2" s="1"/>
  <c r="V76" i="2"/>
  <c r="W76" i="2" s="1"/>
  <c r="R76" i="2"/>
  <c r="Q76" i="2"/>
  <c r="L76" i="2"/>
  <c r="M76" i="2" s="1"/>
  <c r="H76" i="2"/>
  <c r="G76" i="2"/>
  <c r="X76" i="2" s="1"/>
  <c r="AB76" i="2" s="1"/>
  <c r="W75" i="2"/>
  <c r="V75" i="2"/>
  <c r="Q75" i="2"/>
  <c r="R75" i="2" s="1"/>
  <c r="M75" i="2"/>
  <c r="L75" i="2"/>
  <c r="G75" i="2"/>
  <c r="H75" i="2" s="1"/>
  <c r="V74" i="2"/>
  <c r="W74" i="2" s="1"/>
  <c r="R74" i="2"/>
  <c r="Q74" i="2"/>
  <c r="L74" i="2"/>
  <c r="M74" i="2" s="1"/>
  <c r="H74" i="2"/>
  <c r="G74" i="2"/>
  <c r="X74" i="2" s="1"/>
  <c r="AB74" i="2" s="1"/>
  <c r="AB73" i="2"/>
  <c r="V73" i="2"/>
  <c r="W73" i="2" s="1"/>
  <c r="R73" i="2"/>
  <c r="Q73" i="2"/>
  <c r="L73" i="2"/>
  <c r="M73" i="2" s="1"/>
  <c r="H73" i="2"/>
  <c r="G73" i="2"/>
  <c r="W72" i="2"/>
  <c r="V72" i="2"/>
  <c r="Q72" i="2"/>
  <c r="R72" i="2" s="1"/>
  <c r="M72" i="2"/>
  <c r="L72" i="2"/>
  <c r="G72" i="2"/>
  <c r="X72" i="2" s="1"/>
  <c r="AB72" i="2" s="1"/>
  <c r="V71" i="2"/>
  <c r="W71" i="2" s="1"/>
  <c r="R71" i="2"/>
  <c r="Q71" i="2"/>
  <c r="L71" i="2"/>
  <c r="M71" i="2" s="1"/>
  <c r="H71" i="2"/>
  <c r="G71" i="2"/>
  <c r="X71" i="2" s="1"/>
  <c r="AB71" i="2" s="1"/>
  <c r="W70" i="2"/>
  <c r="V70" i="2"/>
  <c r="Q70" i="2"/>
  <c r="R70" i="2" s="1"/>
  <c r="M70" i="2"/>
  <c r="L70" i="2"/>
  <c r="G70" i="2"/>
  <c r="X70" i="2" s="1"/>
  <c r="AB70" i="2" s="1"/>
  <c r="V69" i="2"/>
  <c r="W69" i="2" s="1"/>
  <c r="R69" i="2"/>
  <c r="Q69" i="2"/>
  <c r="L69" i="2"/>
  <c r="M69" i="2" s="1"/>
  <c r="H69" i="2"/>
  <c r="G69" i="2"/>
  <c r="X69" i="2" s="1"/>
  <c r="AB69" i="2" s="1"/>
  <c r="AB68" i="2"/>
  <c r="W68" i="2"/>
  <c r="V68" i="2"/>
  <c r="Q68" i="2"/>
  <c r="R68" i="2" s="1"/>
  <c r="M68" i="2"/>
  <c r="L68" i="2"/>
  <c r="G68" i="2"/>
  <c r="H68" i="2" s="1"/>
  <c r="V67" i="2"/>
  <c r="W67" i="2" s="1"/>
  <c r="R67" i="2"/>
  <c r="Q67" i="2"/>
  <c r="L67" i="2"/>
  <c r="M67" i="2" s="1"/>
  <c r="H67" i="2"/>
  <c r="G67" i="2"/>
  <c r="X67" i="2" s="1"/>
  <c r="AB67" i="2" s="1"/>
  <c r="W66" i="2"/>
  <c r="V66" i="2"/>
  <c r="Q66" i="2"/>
  <c r="R66" i="2" s="1"/>
  <c r="M66" i="2"/>
  <c r="L66" i="2"/>
  <c r="G66" i="2"/>
  <c r="H66" i="2" s="1"/>
  <c r="AB65" i="2"/>
  <c r="W65" i="2"/>
  <c r="V65" i="2"/>
  <c r="Q65" i="2"/>
  <c r="R65" i="2" s="1"/>
  <c r="M65" i="2"/>
  <c r="L65" i="2"/>
  <c r="G65" i="2"/>
  <c r="H65" i="2" s="1"/>
  <c r="V64" i="2"/>
  <c r="W64" i="2" s="1"/>
  <c r="R64" i="2"/>
  <c r="Q64" i="2"/>
  <c r="L64" i="2"/>
  <c r="M64" i="2" s="1"/>
  <c r="H64" i="2"/>
  <c r="G64" i="2"/>
  <c r="X64" i="2" s="1"/>
  <c r="AB64" i="2" s="1"/>
  <c r="W63" i="2"/>
  <c r="V63" i="2"/>
  <c r="Q63" i="2"/>
  <c r="R63" i="2" s="1"/>
  <c r="M63" i="2"/>
  <c r="L63" i="2"/>
  <c r="G63" i="2"/>
  <c r="X63" i="2" s="1"/>
  <c r="AB63" i="2" s="1"/>
  <c r="V62" i="2"/>
  <c r="W62" i="2" s="1"/>
  <c r="R62" i="2"/>
  <c r="Q62" i="2"/>
  <c r="L62" i="2"/>
  <c r="M62" i="2" s="1"/>
  <c r="H62" i="2"/>
  <c r="G62" i="2"/>
  <c r="X62" i="2" s="1"/>
  <c r="AB62" i="2" s="1"/>
  <c r="W61" i="2"/>
  <c r="V61" i="2"/>
  <c r="Q61" i="2"/>
  <c r="R61" i="2" s="1"/>
  <c r="M61" i="2"/>
  <c r="L61" i="2"/>
  <c r="G61" i="2"/>
  <c r="X61" i="2" s="1"/>
  <c r="AB61" i="2" s="1"/>
  <c r="AB60" i="2"/>
  <c r="W60" i="2"/>
  <c r="R60" i="2"/>
  <c r="M60" i="2"/>
  <c r="AB59" i="2"/>
  <c r="W59" i="2"/>
  <c r="R59" i="2"/>
  <c r="M59" i="2"/>
  <c r="V58" i="2"/>
  <c r="W58" i="2" s="1"/>
  <c r="Q58" i="2"/>
  <c r="R58" i="2" s="1"/>
  <c r="L58" i="2"/>
  <c r="M58" i="2" s="1"/>
  <c r="G58" i="2"/>
  <c r="H58" i="2" s="1"/>
  <c r="V57" i="2"/>
  <c r="W57" i="2" s="1"/>
  <c r="Q57" i="2"/>
  <c r="R57" i="2" s="1"/>
  <c r="L57" i="2"/>
  <c r="M57" i="2" s="1"/>
  <c r="G57" i="2"/>
  <c r="X57" i="2" s="1"/>
  <c r="AB57" i="2" s="1"/>
  <c r="V56" i="2"/>
  <c r="W56" i="2" s="1"/>
  <c r="Q56" i="2"/>
  <c r="R56" i="2" s="1"/>
  <c r="L56" i="2"/>
  <c r="M56" i="2" s="1"/>
  <c r="G56" i="2"/>
  <c r="H56" i="2" s="1"/>
  <c r="V55" i="2"/>
  <c r="W55" i="2" s="1"/>
  <c r="Q55" i="2"/>
  <c r="R55" i="2" s="1"/>
  <c r="L55" i="2"/>
  <c r="M55" i="2" s="1"/>
  <c r="G55" i="2"/>
  <c r="H55" i="2" s="1"/>
  <c r="V54" i="2"/>
  <c r="W54" i="2" s="1"/>
  <c r="Q54" i="2"/>
  <c r="R54" i="2" s="1"/>
  <c r="L54" i="2"/>
  <c r="M54" i="2" s="1"/>
  <c r="G54" i="2"/>
  <c r="H54" i="2" s="1"/>
  <c r="V53" i="2"/>
  <c r="W53" i="2" s="1"/>
  <c r="Q53" i="2"/>
  <c r="R53" i="2" s="1"/>
  <c r="L53" i="2"/>
  <c r="M53" i="2" s="1"/>
  <c r="G53" i="2"/>
  <c r="X53" i="2" s="1"/>
  <c r="AB53" i="2" s="1"/>
  <c r="V52" i="2"/>
  <c r="W52" i="2" s="1"/>
  <c r="Q52" i="2"/>
  <c r="R52" i="2" s="1"/>
  <c r="L52" i="2"/>
  <c r="M52" i="2" s="1"/>
  <c r="G52" i="2"/>
  <c r="H52" i="2" s="1"/>
  <c r="V51" i="2"/>
  <c r="W51" i="2" s="1"/>
  <c r="Q51" i="2"/>
  <c r="R51" i="2" s="1"/>
  <c r="L51" i="2"/>
  <c r="M51" i="2" s="1"/>
  <c r="G51" i="2"/>
  <c r="X51" i="2" s="1"/>
  <c r="AB51" i="2" s="1"/>
  <c r="V50" i="2"/>
  <c r="W50" i="2" s="1"/>
  <c r="Q50" i="2"/>
  <c r="R50" i="2" s="1"/>
  <c r="L50" i="2"/>
  <c r="M50" i="2" s="1"/>
  <c r="G50" i="2"/>
  <c r="H50" i="2" s="1"/>
  <c r="V47" i="2"/>
  <c r="W47" i="2" s="1"/>
  <c r="R47" i="2"/>
  <c r="Q47" i="2"/>
  <c r="L47" i="2"/>
  <c r="M47" i="2" s="1"/>
  <c r="H47" i="2"/>
  <c r="G47" i="2"/>
  <c r="X47" i="2" s="1"/>
  <c r="AB47" i="2" s="1"/>
  <c r="W46" i="2"/>
  <c r="V46" i="2"/>
  <c r="Q46" i="2"/>
  <c r="R46" i="2" s="1"/>
  <c r="M46" i="2"/>
  <c r="L46" i="2"/>
  <c r="G46" i="2"/>
  <c r="H46" i="2" s="1"/>
  <c r="V45" i="2"/>
  <c r="W45" i="2" s="1"/>
  <c r="R45" i="2"/>
  <c r="Q45" i="2"/>
  <c r="L45" i="2"/>
  <c r="M45" i="2" s="1"/>
  <c r="H45" i="2"/>
  <c r="G45" i="2"/>
  <c r="X45" i="2" s="1"/>
  <c r="AB45" i="2" s="1"/>
  <c r="W44" i="2"/>
  <c r="V44" i="2"/>
  <c r="Q44" i="2"/>
  <c r="R44" i="2" s="1"/>
  <c r="M44" i="2"/>
  <c r="L44" i="2"/>
  <c r="G44" i="2"/>
  <c r="H44" i="2" s="1"/>
  <c r="AB43" i="2"/>
  <c r="V43" i="2"/>
  <c r="W43" i="2" s="1"/>
  <c r="Q43" i="2"/>
  <c r="R43" i="2" s="1"/>
  <c r="L43" i="2"/>
  <c r="M43" i="2" s="1"/>
  <c r="G43" i="2"/>
  <c r="H43" i="2" s="1"/>
  <c r="V42" i="2"/>
  <c r="W42" i="2" s="1"/>
  <c r="Q42" i="2"/>
  <c r="R42" i="2" s="1"/>
  <c r="L42" i="2"/>
  <c r="M42" i="2" s="1"/>
  <c r="G42" i="2"/>
  <c r="H42" i="2" s="1"/>
  <c r="V41" i="2"/>
  <c r="W41" i="2" s="1"/>
  <c r="Q41" i="2"/>
  <c r="R41" i="2" s="1"/>
  <c r="L41" i="2"/>
  <c r="M41" i="2" s="1"/>
  <c r="G41" i="2"/>
  <c r="X41" i="2" s="1"/>
  <c r="AB41" i="2" s="1"/>
  <c r="O884" i="1"/>
  <c r="S884" i="1" s="1"/>
  <c r="S883" i="1"/>
  <c r="O883" i="1"/>
  <c r="O882" i="1"/>
  <c r="S882" i="1" s="1"/>
  <c r="S885" i="1" s="1"/>
  <c r="S881" i="1"/>
  <c r="O881" i="1"/>
  <c r="O878" i="1"/>
  <c r="S878" i="1" s="1"/>
  <c r="S877" i="1"/>
  <c r="O877" i="1"/>
  <c r="S876" i="1"/>
  <c r="S875" i="1"/>
  <c r="S874" i="1"/>
  <c r="S873" i="1"/>
  <c r="S870" i="1"/>
  <c r="O870" i="1"/>
  <c r="O869" i="1"/>
  <c r="S869" i="1" s="1"/>
  <c r="S868" i="1"/>
  <c r="O868" i="1"/>
  <c r="O867" i="1"/>
  <c r="S867" i="1" s="1"/>
  <c r="S866" i="1"/>
  <c r="S865" i="1"/>
  <c r="O865" i="1"/>
  <c r="O864" i="1"/>
  <c r="S864" i="1" s="1"/>
  <c r="S863" i="1"/>
  <c r="O862" i="1"/>
  <c r="S862" i="1" s="1"/>
  <c r="S861" i="1"/>
  <c r="O861" i="1"/>
  <c r="O860" i="1"/>
  <c r="S860" i="1" s="1"/>
  <c r="S859" i="1"/>
  <c r="S858" i="1"/>
  <c r="O857" i="1"/>
  <c r="S857" i="1" s="1"/>
  <c r="S856" i="1"/>
  <c r="O856" i="1"/>
  <c r="O855" i="1"/>
  <c r="S855" i="1" s="1"/>
  <c r="S854" i="1"/>
  <c r="S853" i="1"/>
  <c r="O853" i="1"/>
  <c r="S852" i="1"/>
  <c r="S851" i="1"/>
  <c r="O851" i="1"/>
  <c r="O850" i="1"/>
  <c r="S850" i="1" s="1"/>
  <c r="S849" i="1"/>
  <c r="O849" i="1"/>
  <c r="O848" i="1"/>
  <c r="S848" i="1" s="1"/>
  <c r="S847" i="1"/>
  <c r="O847" i="1"/>
  <c r="O846" i="1"/>
  <c r="S846" i="1" s="1"/>
  <c r="S845" i="1"/>
  <c r="O845" i="1"/>
  <c r="S844" i="1"/>
  <c r="O843" i="1"/>
  <c r="S843" i="1" s="1"/>
  <c r="S842" i="1"/>
  <c r="O842" i="1"/>
  <c r="S841" i="1"/>
  <c r="S840" i="1"/>
  <c r="O840" i="1"/>
  <c r="O839" i="1"/>
  <c r="S839" i="1" s="1"/>
  <c r="S838" i="1"/>
  <c r="O838" i="1"/>
  <c r="O837" i="1"/>
  <c r="S837" i="1" s="1"/>
  <c r="S836" i="1"/>
  <c r="O836" i="1"/>
  <c r="O835" i="1"/>
  <c r="S835" i="1" s="1"/>
  <c r="S834" i="1"/>
  <c r="O834" i="1"/>
  <c r="O833" i="1"/>
  <c r="S833" i="1" s="1"/>
  <c r="S832" i="1"/>
  <c r="O832" i="1"/>
  <c r="O831" i="1"/>
  <c r="S831" i="1" s="1"/>
  <c r="S830" i="1"/>
  <c r="S829" i="1"/>
  <c r="O829" i="1"/>
  <c r="O828" i="1"/>
  <c r="S828" i="1" s="1"/>
  <c r="S827" i="1"/>
  <c r="O827" i="1"/>
  <c r="S826" i="1"/>
  <c r="S825" i="1"/>
  <c r="S824" i="1"/>
  <c r="O824" i="1"/>
  <c r="O823" i="1"/>
  <c r="S823" i="1" s="1"/>
  <c r="O822" i="1"/>
  <c r="S822" i="1" s="1"/>
  <c r="O821" i="1"/>
  <c r="S821" i="1" s="1"/>
  <c r="O820" i="1"/>
  <c r="S820" i="1" s="1"/>
  <c r="O819" i="1"/>
  <c r="S819" i="1" s="1"/>
  <c r="S818" i="1"/>
  <c r="O817" i="1"/>
  <c r="S817" i="1" s="1"/>
  <c r="S816" i="1"/>
  <c r="O816" i="1"/>
  <c r="O815" i="1"/>
  <c r="S815" i="1" s="1"/>
  <c r="S814" i="1"/>
  <c r="O814" i="1"/>
  <c r="O813" i="1"/>
  <c r="S813" i="1" s="1"/>
  <c r="S812" i="1"/>
  <c r="O812" i="1"/>
  <c r="O811" i="1"/>
  <c r="S811" i="1" s="1"/>
  <c r="S810" i="1"/>
  <c r="O810" i="1"/>
  <c r="O809" i="1"/>
  <c r="S809" i="1" s="1"/>
  <c r="S808" i="1"/>
  <c r="O808" i="1"/>
  <c r="O807" i="1"/>
  <c r="S807" i="1" s="1"/>
  <c r="S806" i="1"/>
  <c r="O806" i="1"/>
  <c r="O805" i="1"/>
  <c r="S805" i="1" s="1"/>
  <c r="S804" i="1"/>
  <c r="O804" i="1"/>
  <c r="O803" i="1"/>
  <c r="S803" i="1" s="1"/>
  <c r="S802" i="1"/>
  <c r="O802" i="1"/>
  <c r="O801" i="1"/>
  <c r="S801" i="1" s="1"/>
  <c r="S798" i="1"/>
  <c r="S797" i="1"/>
  <c r="S796" i="1"/>
  <c r="S795" i="1"/>
  <c r="S794" i="1"/>
  <c r="S793" i="1"/>
  <c r="S792" i="1"/>
  <c r="S791" i="1"/>
  <c r="S790" i="1"/>
  <c r="S789" i="1"/>
  <c r="S788" i="1"/>
  <c r="S787" i="1"/>
  <c r="S786" i="1"/>
  <c r="S785" i="1"/>
  <c r="S784" i="1"/>
  <c r="S783" i="1"/>
  <c r="S782" i="1"/>
  <c r="S781" i="1"/>
  <c r="S780" i="1"/>
  <c r="S779" i="1"/>
  <c r="S778" i="1"/>
  <c r="S777" i="1"/>
  <c r="S776" i="1"/>
  <c r="S775" i="1"/>
  <c r="S774" i="1"/>
  <c r="S773" i="1"/>
  <c r="S772" i="1"/>
  <c r="S771" i="1"/>
  <c r="S770" i="1"/>
  <c r="S769" i="1"/>
  <c r="S768" i="1"/>
  <c r="S767" i="1"/>
  <c r="S766" i="1"/>
  <c r="S765" i="1"/>
  <c r="S764" i="1"/>
  <c r="S761" i="1"/>
  <c r="S760" i="1"/>
  <c r="S759" i="1"/>
  <c r="S758" i="1"/>
  <c r="S757" i="1"/>
  <c r="S756" i="1"/>
  <c r="S755" i="1"/>
  <c r="S754" i="1"/>
  <c r="S753" i="1"/>
  <c r="S752" i="1"/>
  <c r="S751" i="1"/>
  <c r="S750" i="1"/>
  <c r="S749" i="1"/>
  <c r="S748" i="1"/>
  <c r="S747" i="1"/>
  <c r="S746" i="1"/>
  <c r="S745" i="1"/>
  <c r="S744" i="1"/>
  <c r="S743" i="1"/>
  <c r="S742" i="1"/>
  <c r="S741" i="1"/>
  <c r="S740" i="1"/>
  <c r="S739" i="1"/>
  <c r="S738" i="1"/>
  <c r="S737" i="1"/>
  <c r="S736" i="1"/>
  <c r="S735" i="1"/>
  <c r="S734" i="1"/>
  <c r="S733" i="1"/>
  <c r="S732" i="1"/>
  <c r="S731" i="1"/>
  <c r="S730" i="1"/>
  <c r="S729" i="1"/>
  <c r="S728" i="1"/>
  <c r="S727" i="1"/>
  <c r="S726" i="1"/>
  <c r="S725" i="1"/>
  <c r="S724" i="1"/>
  <c r="S723" i="1"/>
  <c r="S722" i="1"/>
  <c r="S721" i="1"/>
  <c r="S720" i="1"/>
  <c r="S719" i="1"/>
  <c r="S718" i="1"/>
  <c r="S717" i="1"/>
  <c r="S716" i="1"/>
  <c r="S715" i="1"/>
  <c r="S714" i="1"/>
  <c r="S713" i="1"/>
  <c r="S712" i="1"/>
  <c r="S711" i="1"/>
  <c r="S710" i="1"/>
  <c r="S709" i="1"/>
  <c r="S708" i="1"/>
  <c r="S707" i="1"/>
  <c r="S706" i="1"/>
  <c r="S705" i="1"/>
  <c r="S704" i="1"/>
  <c r="S703" i="1"/>
  <c r="S702" i="1"/>
  <c r="S701" i="1"/>
  <c r="S700" i="1"/>
  <c r="S699" i="1"/>
  <c r="S698" i="1"/>
  <c r="S697" i="1"/>
  <c r="S696" i="1"/>
  <c r="S695" i="1"/>
  <c r="S694" i="1"/>
  <c r="S693" i="1"/>
  <c r="S692" i="1"/>
  <c r="S691" i="1"/>
  <c r="S690" i="1"/>
  <c r="S689" i="1"/>
  <c r="S688" i="1"/>
  <c r="S687" i="1"/>
  <c r="S686" i="1"/>
  <c r="O683" i="1"/>
  <c r="S683" i="1" s="1"/>
  <c r="O682" i="1"/>
  <c r="S682" i="1" s="1"/>
  <c r="O681" i="1"/>
  <c r="S681" i="1" s="1"/>
  <c r="S680" i="1"/>
  <c r="S679" i="1"/>
  <c r="O679" i="1"/>
  <c r="S678" i="1"/>
  <c r="O678" i="1"/>
  <c r="S677" i="1"/>
  <c r="O677" i="1"/>
  <c r="S676" i="1"/>
  <c r="O676" i="1"/>
  <c r="S675" i="1"/>
  <c r="O675" i="1"/>
  <c r="S674" i="1"/>
  <c r="S673" i="1"/>
  <c r="S672" i="1"/>
  <c r="O671" i="1"/>
  <c r="S671" i="1" s="1"/>
  <c r="O670" i="1"/>
  <c r="S670" i="1" s="1"/>
  <c r="O669" i="1"/>
  <c r="S669" i="1" s="1"/>
  <c r="O668" i="1"/>
  <c r="S668" i="1" s="1"/>
  <c r="O667" i="1"/>
  <c r="S667" i="1" s="1"/>
  <c r="O666" i="1"/>
  <c r="S666" i="1" s="1"/>
  <c r="S665" i="1"/>
  <c r="S664" i="1"/>
  <c r="O664" i="1"/>
  <c r="S663" i="1"/>
  <c r="O663" i="1"/>
  <c r="S662" i="1"/>
  <c r="O662" i="1"/>
  <c r="S661" i="1"/>
  <c r="O660" i="1"/>
  <c r="S660" i="1" s="1"/>
  <c r="O659" i="1"/>
  <c r="S659" i="1" s="1"/>
  <c r="O658" i="1"/>
  <c r="S658" i="1" s="1"/>
  <c r="S657" i="1"/>
  <c r="S656" i="1"/>
  <c r="O655" i="1"/>
  <c r="S655" i="1" s="1"/>
  <c r="O654" i="1"/>
  <c r="S654" i="1" s="1"/>
  <c r="O653" i="1"/>
  <c r="S653" i="1" s="1"/>
  <c r="O652" i="1"/>
  <c r="S652" i="1" s="1"/>
  <c r="O651" i="1"/>
  <c r="S651" i="1" s="1"/>
  <c r="O650" i="1"/>
  <c r="S650" i="1" s="1"/>
  <c r="O649" i="1"/>
  <c r="S649" i="1" s="1"/>
  <c r="O648" i="1"/>
  <c r="S648" i="1" s="1"/>
  <c r="S647" i="1"/>
  <c r="S646" i="1"/>
  <c r="O646" i="1"/>
  <c r="S645" i="1"/>
  <c r="O645" i="1"/>
  <c r="S644" i="1"/>
  <c r="S643" i="1"/>
  <c r="S642" i="1"/>
  <c r="S641" i="1"/>
  <c r="S640" i="1"/>
  <c r="O640" i="1"/>
  <c r="S639" i="1"/>
  <c r="O639" i="1"/>
  <c r="S638" i="1"/>
  <c r="O638" i="1"/>
  <c r="S637" i="1"/>
  <c r="O636" i="1"/>
  <c r="S636" i="1" s="1"/>
  <c r="O635" i="1"/>
  <c r="S635" i="1" s="1"/>
  <c r="O634" i="1"/>
  <c r="S634" i="1" s="1"/>
  <c r="O633" i="1"/>
  <c r="S633" i="1" s="1"/>
  <c r="O632" i="1"/>
  <c r="S632" i="1" s="1"/>
  <c r="O631" i="1"/>
  <c r="S631" i="1" s="1"/>
  <c r="O630" i="1"/>
  <c r="S630" i="1" s="1"/>
  <c r="O629" i="1"/>
  <c r="S629" i="1" s="1"/>
  <c r="S628" i="1"/>
  <c r="S627" i="1"/>
  <c r="O626" i="1"/>
  <c r="S626" i="1" s="1"/>
  <c r="O625" i="1"/>
  <c r="S625" i="1" s="1"/>
  <c r="O624" i="1"/>
  <c r="S624" i="1" s="1"/>
  <c r="O623" i="1"/>
  <c r="S623" i="1" s="1"/>
  <c r="O622" i="1"/>
  <c r="S622" i="1" s="1"/>
  <c r="O621" i="1"/>
  <c r="S621" i="1" s="1"/>
  <c r="S620" i="1"/>
  <c r="S619" i="1"/>
  <c r="O619" i="1"/>
  <c r="S618" i="1"/>
  <c r="O618" i="1"/>
  <c r="S617" i="1"/>
  <c r="O617" i="1"/>
  <c r="S616" i="1"/>
  <c r="O616" i="1"/>
  <c r="S615" i="1"/>
  <c r="O615" i="1"/>
  <c r="S614" i="1"/>
  <c r="S613" i="1"/>
  <c r="S612" i="1"/>
  <c r="S611" i="1"/>
  <c r="S610" i="1"/>
  <c r="S609" i="1"/>
  <c r="S608" i="1"/>
  <c r="O608" i="1"/>
  <c r="S607" i="1"/>
  <c r="O607" i="1"/>
  <c r="S606" i="1"/>
  <c r="O606" i="1"/>
  <c r="S605" i="1"/>
  <c r="O605" i="1"/>
  <c r="S604" i="1"/>
  <c r="O604" i="1"/>
  <c r="S603" i="1"/>
  <c r="O603" i="1"/>
  <c r="S602" i="1"/>
  <c r="O602" i="1"/>
  <c r="S601" i="1"/>
  <c r="O601" i="1"/>
  <c r="S600" i="1"/>
  <c r="O600" i="1"/>
  <c r="S599" i="1"/>
  <c r="S598" i="1"/>
  <c r="S597" i="1"/>
  <c r="O596" i="1"/>
  <c r="S596" i="1" s="1"/>
  <c r="S595" i="1"/>
  <c r="S594" i="1"/>
  <c r="S593" i="1"/>
  <c r="S592" i="1"/>
  <c r="S591" i="1"/>
  <c r="S590" i="1"/>
  <c r="O589" i="1"/>
  <c r="S589" i="1" s="1"/>
  <c r="O588" i="1"/>
  <c r="S588" i="1" s="1"/>
  <c r="S587" i="1"/>
  <c r="S586" i="1"/>
  <c r="O586" i="1"/>
  <c r="S584" i="1"/>
  <c r="O584" i="1"/>
  <c r="S583" i="1"/>
  <c r="O583" i="1"/>
  <c r="S582" i="1"/>
  <c r="O582" i="1"/>
  <c r="S581" i="1"/>
  <c r="O581" i="1"/>
  <c r="S580" i="1"/>
  <c r="O580" i="1"/>
  <c r="S579" i="1"/>
  <c r="O579" i="1"/>
  <c r="S578" i="1"/>
  <c r="O578" i="1"/>
  <c r="S577" i="1"/>
  <c r="O577" i="1"/>
  <c r="S576" i="1"/>
  <c r="O576" i="1"/>
  <c r="S575" i="1"/>
  <c r="O575" i="1"/>
  <c r="S572" i="1"/>
  <c r="S571" i="1"/>
  <c r="O570" i="1"/>
  <c r="S570" i="1" s="1"/>
  <c r="O569" i="1"/>
  <c r="S569" i="1" s="1"/>
  <c r="O568" i="1"/>
  <c r="S568" i="1" s="1"/>
  <c r="S567" i="1"/>
  <c r="S566" i="1"/>
  <c r="S565" i="1"/>
  <c r="S564" i="1"/>
  <c r="S563" i="1"/>
  <c r="S562" i="1"/>
  <c r="O562" i="1"/>
  <c r="S561" i="1"/>
  <c r="O561" i="1"/>
  <c r="S560" i="1"/>
  <c r="O560" i="1"/>
  <c r="S559" i="1"/>
  <c r="O559" i="1"/>
  <c r="S558" i="1"/>
  <c r="O558" i="1"/>
  <c r="S557" i="1"/>
  <c r="O557" i="1"/>
  <c r="S556" i="1"/>
  <c r="O556" i="1"/>
  <c r="S555" i="1"/>
  <c r="O555" i="1"/>
  <c r="S554" i="1"/>
  <c r="O554" i="1"/>
  <c r="S553" i="1"/>
  <c r="O553" i="1"/>
  <c r="S552" i="1"/>
  <c r="O552" i="1"/>
  <c r="S551" i="1"/>
  <c r="O551" i="1"/>
  <c r="S550" i="1"/>
  <c r="O549" i="1"/>
  <c r="S549" i="1" s="1"/>
  <c r="O548" i="1"/>
  <c r="S548" i="1" s="1"/>
  <c r="O547" i="1"/>
  <c r="S547" i="1" s="1"/>
  <c r="O546" i="1"/>
  <c r="S546" i="1" s="1"/>
  <c r="O545" i="1"/>
  <c r="S545" i="1" s="1"/>
  <c r="S544" i="1"/>
  <c r="S543" i="1"/>
  <c r="O542" i="1"/>
  <c r="S542" i="1" s="1"/>
  <c r="O541" i="1"/>
  <c r="S541" i="1" s="1"/>
  <c r="S540" i="1"/>
  <c r="S539" i="1"/>
  <c r="O539" i="1"/>
  <c r="S538" i="1"/>
  <c r="O537" i="1"/>
  <c r="S537" i="1" s="1"/>
  <c r="O536" i="1"/>
  <c r="S536" i="1" s="1"/>
  <c r="O535" i="1"/>
  <c r="S535" i="1" s="1"/>
  <c r="O534" i="1"/>
  <c r="S534" i="1" s="1"/>
  <c r="O533" i="1"/>
  <c r="S533" i="1" s="1"/>
  <c r="O532" i="1"/>
  <c r="S532" i="1" s="1"/>
  <c r="O531" i="1"/>
  <c r="S531" i="1" s="1"/>
  <c r="O530" i="1"/>
  <c r="S530" i="1" s="1"/>
  <c r="O529" i="1"/>
  <c r="S529" i="1" s="1"/>
  <c r="O528" i="1"/>
  <c r="S528" i="1" s="1"/>
  <c r="O527" i="1"/>
  <c r="S527" i="1" s="1"/>
  <c r="S526" i="1"/>
  <c r="S525" i="1"/>
  <c r="O524" i="1"/>
  <c r="S524" i="1" s="1"/>
  <c r="O523" i="1"/>
  <c r="S523" i="1" s="1"/>
  <c r="O522" i="1"/>
  <c r="S522" i="1" s="1"/>
  <c r="O521" i="1"/>
  <c r="S521" i="1" s="1"/>
  <c r="S520" i="1"/>
  <c r="S519" i="1"/>
  <c r="S516" i="1"/>
  <c r="O516" i="1"/>
  <c r="S515" i="1"/>
  <c r="O515" i="1"/>
  <c r="S514" i="1"/>
  <c r="O514" i="1"/>
  <c r="S513" i="1"/>
  <c r="O513" i="1"/>
  <c r="S512" i="1"/>
  <c r="O512" i="1"/>
  <c r="S511" i="1"/>
  <c r="O511" i="1"/>
  <c r="S510" i="1"/>
  <c r="O510" i="1"/>
  <c r="S509" i="1"/>
  <c r="O509" i="1"/>
  <c r="S508" i="1"/>
  <c r="O508" i="1"/>
  <c r="S507" i="1"/>
  <c r="O506" i="1"/>
  <c r="S506" i="1" s="1"/>
  <c r="S505" i="1"/>
  <c r="S504" i="1"/>
  <c r="O504" i="1"/>
  <c r="S503" i="1"/>
  <c r="O503" i="1"/>
  <c r="S502" i="1"/>
  <c r="O502" i="1"/>
  <c r="S501" i="1"/>
  <c r="O501" i="1"/>
  <c r="S498" i="1"/>
  <c r="S497" i="1"/>
  <c r="S496" i="1"/>
  <c r="S495" i="1"/>
  <c r="S494" i="1"/>
  <c r="S493" i="1"/>
  <c r="S492" i="1"/>
  <c r="S491" i="1"/>
  <c r="S490" i="1"/>
  <c r="S489" i="1"/>
  <c r="O489" i="1"/>
  <c r="S488" i="1"/>
  <c r="O488" i="1"/>
  <c r="S487" i="1"/>
  <c r="O487" i="1"/>
  <c r="S486" i="1"/>
  <c r="O486" i="1"/>
  <c r="S485" i="1"/>
  <c r="O485" i="1"/>
  <c r="S484" i="1"/>
  <c r="O484" i="1"/>
  <c r="S483" i="1"/>
  <c r="O483" i="1"/>
  <c r="S482" i="1"/>
  <c r="O482" i="1"/>
  <c r="S481" i="1"/>
  <c r="O481" i="1"/>
  <c r="S480" i="1"/>
  <c r="O480" i="1"/>
  <c r="S479" i="1"/>
  <c r="O479" i="1"/>
  <c r="S478" i="1"/>
  <c r="O478" i="1"/>
  <c r="S477" i="1"/>
  <c r="O477" i="1"/>
  <c r="S476" i="1"/>
  <c r="O476" i="1"/>
  <c r="S475" i="1"/>
  <c r="O475" i="1"/>
  <c r="S474" i="1"/>
  <c r="O474" i="1"/>
  <c r="S473" i="1"/>
  <c r="O473" i="1"/>
  <c r="S472" i="1"/>
  <c r="O472" i="1"/>
  <c r="S471" i="1"/>
  <c r="O471" i="1"/>
  <c r="S470" i="1"/>
  <c r="O470" i="1"/>
  <c r="S469" i="1"/>
  <c r="S499" i="1" s="1"/>
  <c r="O469" i="1"/>
  <c r="O466" i="1"/>
  <c r="S466" i="1" s="1"/>
  <c r="O465" i="1"/>
  <c r="S465" i="1" s="1"/>
  <c r="O464" i="1"/>
  <c r="S464" i="1" s="1"/>
  <c r="O463" i="1"/>
  <c r="S463" i="1" s="1"/>
  <c r="O462" i="1"/>
  <c r="S462" i="1" s="1"/>
  <c r="O461" i="1"/>
  <c r="S461" i="1" s="1"/>
  <c r="O460" i="1"/>
  <c r="S460" i="1" s="1"/>
  <c r="O459" i="1"/>
  <c r="S459" i="1" s="1"/>
  <c r="O458" i="1"/>
  <c r="S458" i="1" s="1"/>
  <c r="O457" i="1"/>
  <c r="S457" i="1" s="1"/>
  <c r="S456" i="1"/>
  <c r="S455" i="1"/>
  <c r="S454" i="1"/>
  <c r="S453" i="1"/>
  <c r="S452" i="1"/>
  <c r="S451" i="1"/>
  <c r="S450" i="1"/>
  <c r="S449" i="1"/>
  <c r="O449" i="1"/>
  <c r="S448" i="1"/>
  <c r="O448" i="1"/>
  <c r="S447" i="1"/>
  <c r="O447" i="1"/>
  <c r="S446" i="1"/>
  <c r="O446" i="1"/>
  <c r="S445" i="1"/>
  <c r="O445" i="1"/>
  <c r="S444" i="1"/>
  <c r="O444" i="1"/>
  <c r="S443" i="1"/>
  <c r="O443" i="1"/>
  <c r="S442" i="1"/>
  <c r="O442" i="1"/>
  <c r="S441" i="1"/>
  <c r="O441" i="1"/>
  <c r="S440" i="1"/>
  <c r="O440" i="1"/>
  <c r="S439" i="1"/>
  <c r="O439" i="1"/>
  <c r="S438" i="1"/>
  <c r="O438" i="1"/>
  <c r="S437" i="1"/>
  <c r="O437" i="1"/>
  <c r="S436" i="1"/>
  <c r="O435" i="1"/>
  <c r="S435" i="1" s="1"/>
  <c r="O434" i="1"/>
  <c r="S434" i="1" s="1"/>
  <c r="O433" i="1"/>
  <c r="S433" i="1" s="1"/>
  <c r="O432" i="1"/>
  <c r="S432" i="1" s="1"/>
  <c r="O431" i="1"/>
  <c r="S431" i="1" s="1"/>
  <c r="S430" i="1"/>
  <c r="S429" i="1"/>
  <c r="S428" i="1"/>
  <c r="S427" i="1"/>
  <c r="S426" i="1"/>
  <c r="S425" i="1"/>
  <c r="S424" i="1"/>
  <c r="S423" i="1"/>
  <c r="S422" i="1"/>
  <c r="S421" i="1"/>
  <c r="S420" i="1"/>
  <c r="S419" i="1"/>
  <c r="O418" i="1"/>
  <c r="S418" i="1" s="1"/>
  <c r="O417" i="1"/>
  <c r="S417" i="1" s="1"/>
  <c r="O416" i="1"/>
  <c r="S416" i="1" s="1"/>
  <c r="O415" i="1"/>
  <c r="S415" i="1" s="1"/>
  <c r="O414" i="1"/>
  <c r="S414" i="1" s="1"/>
  <c r="O413" i="1"/>
  <c r="S413" i="1" s="1"/>
  <c r="O412" i="1"/>
  <c r="S412" i="1" s="1"/>
  <c r="O411" i="1"/>
  <c r="S411" i="1" s="1"/>
  <c r="O410" i="1"/>
  <c r="S410" i="1" s="1"/>
  <c r="O409" i="1"/>
  <c r="S409" i="1" s="1"/>
  <c r="O408" i="1"/>
  <c r="S408" i="1" s="1"/>
  <c r="O407" i="1"/>
  <c r="S407" i="1" s="1"/>
  <c r="O406" i="1"/>
  <c r="S406" i="1" s="1"/>
  <c r="O405" i="1"/>
  <c r="S405" i="1" s="1"/>
  <c r="O404" i="1"/>
  <c r="S404" i="1" s="1"/>
  <c r="O403" i="1"/>
  <c r="S403" i="1" s="1"/>
  <c r="O402" i="1"/>
  <c r="S402" i="1" s="1"/>
  <c r="O401" i="1"/>
  <c r="S401" i="1" s="1"/>
  <c r="O400" i="1"/>
  <c r="S400" i="1" s="1"/>
  <c r="O399" i="1"/>
  <c r="S399" i="1" s="1"/>
  <c r="O398" i="1"/>
  <c r="S398" i="1" s="1"/>
  <c r="O397" i="1"/>
  <c r="S397" i="1" s="1"/>
  <c r="O396" i="1"/>
  <c r="S396" i="1" s="1"/>
  <c r="O395" i="1"/>
  <c r="S395" i="1" s="1"/>
  <c r="O394" i="1"/>
  <c r="S394" i="1" s="1"/>
  <c r="S393" i="1"/>
  <c r="S392" i="1"/>
  <c r="S391" i="1"/>
  <c r="S390" i="1"/>
  <c r="O389" i="1"/>
  <c r="S389" i="1" s="1"/>
  <c r="O388" i="1"/>
  <c r="S388" i="1" s="1"/>
  <c r="O387" i="1"/>
  <c r="S387" i="1" s="1"/>
  <c r="S386" i="1"/>
  <c r="S385" i="1"/>
  <c r="O384" i="1"/>
  <c r="S384" i="1" s="1"/>
  <c r="O383" i="1"/>
  <c r="S383" i="1" s="1"/>
  <c r="O382" i="1"/>
  <c r="S382" i="1" s="1"/>
  <c r="O381" i="1"/>
  <c r="S381" i="1" s="1"/>
  <c r="O380" i="1"/>
  <c r="S380" i="1" s="1"/>
  <c r="O379" i="1"/>
  <c r="S379" i="1" s="1"/>
  <c r="S467" i="1" s="1"/>
  <c r="O376" i="1"/>
  <c r="S376" i="1" s="1"/>
  <c r="O375" i="1"/>
  <c r="S375" i="1" s="1"/>
  <c r="O374" i="1"/>
  <c r="S374" i="1" s="1"/>
  <c r="O373" i="1"/>
  <c r="S373" i="1" s="1"/>
  <c r="O372" i="1"/>
  <c r="S372" i="1" s="1"/>
  <c r="O371" i="1"/>
  <c r="S371" i="1" s="1"/>
  <c r="O370" i="1"/>
  <c r="S370" i="1" s="1"/>
  <c r="O369" i="1"/>
  <c r="S369" i="1" s="1"/>
  <c r="O368" i="1"/>
  <c r="S368" i="1" s="1"/>
  <c r="O367" i="1"/>
  <c r="S367" i="1" s="1"/>
  <c r="O366" i="1"/>
  <c r="S366" i="1" s="1"/>
  <c r="O365" i="1"/>
  <c r="S365" i="1" s="1"/>
  <c r="O364" i="1"/>
  <c r="S364" i="1" s="1"/>
  <c r="O363" i="1"/>
  <c r="S363" i="1" s="1"/>
  <c r="O362" i="1"/>
  <c r="S362" i="1" s="1"/>
  <c r="O361" i="1"/>
  <c r="S361" i="1" s="1"/>
  <c r="O360" i="1"/>
  <c r="S360" i="1" s="1"/>
  <c r="O359" i="1"/>
  <c r="S359" i="1" s="1"/>
  <c r="O358" i="1"/>
  <c r="S358" i="1" s="1"/>
  <c r="O357" i="1"/>
  <c r="S357" i="1" s="1"/>
  <c r="O356" i="1"/>
  <c r="S356" i="1" s="1"/>
  <c r="O355" i="1"/>
  <c r="S355" i="1" s="1"/>
  <c r="O354" i="1"/>
  <c r="S354" i="1" s="1"/>
  <c r="O353" i="1"/>
  <c r="S353" i="1" s="1"/>
  <c r="O352" i="1"/>
  <c r="S352" i="1" s="1"/>
  <c r="O351" i="1"/>
  <c r="S351" i="1" s="1"/>
  <c r="O350" i="1"/>
  <c r="S350" i="1" s="1"/>
  <c r="O349" i="1"/>
  <c r="S349" i="1" s="1"/>
  <c r="O348" i="1"/>
  <c r="S348" i="1" s="1"/>
  <c r="O347" i="1"/>
  <c r="S347" i="1" s="1"/>
  <c r="O346" i="1"/>
  <c r="S346" i="1" s="1"/>
  <c r="O345" i="1"/>
  <c r="S345" i="1" s="1"/>
  <c r="O344" i="1"/>
  <c r="S344" i="1" s="1"/>
  <c r="O343" i="1"/>
  <c r="S343" i="1" s="1"/>
  <c r="O342" i="1"/>
  <c r="S342" i="1" s="1"/>
  <c r="O341" i="1"/>
  <c r="S341" i="1" s="1"/>
  <c r="O340" i="1"/>
  <c r="S340" i="1" s="1"/>
  <c r="O339" i="1"/>
  <c r="S339" i="1" s="1"/>
  <c r="O338" i="1"/>
  <c r="S338" i="1" s="1"/>
  <c r="O337" i="1"/>
  <c r="S337" i="1" s="1"/>
  <c r="O336" i="1"/>
  <c r="S336" i="1" s="1"/>
  <c r="O335" i="1"/>
  <c r="S335" i="1" s="1"/>
  <c r="O334" i="1"/>
  <c r="S334" i="1" s="1"/>
  <c r="O333" i="1"/>
  <c r="S333" i="1" s="1"/>
  <c r="O332" i="1"/>
  <c r="S332" i="1" s="1"/>
  <c r="O331" i="1"/>
  <c r="S331" i="1" s="1"/>
  <c r="S330" i="1"/>
  <c r="O330" i="1"/>
  <c r="O329" i="1"/>
  <c r="S329" i="1" s="1"/>
  <c r="O328" i="1"/>
  <c r="S328" i="1" s="1"/>
  <c r="O327" i="1"/>
  <c r="S327" i="1" s="1"/>
  <c r="O326" i="1"/>
  <c r="S326" i="1" s="1"/>
  <c r="O325" i="1"/>
  <c r="S325" i="1" s="1"/>
  <c r="O324" i="1"/>
  <c r="S324" i="1" s="1"/>
  <c r="O323" i="1"/>
  <c r="S323" i="1" s="1"/>
  <c r="O322" i="1"/>
  <c r="S322" i="1" s="1"/>
  <c r="O321" i="1"/>
  <c r="S321" i="1" s="1"/>
  <c r="O320" i="1"/>
  <c r="S320" i="1" s="1"/>
  <c r="S319" i="1"/>
  <c r="O318" i="1"/>
  <c r="S318" i="1" s="1"/>
  <c r="O317" i="1"/>
  <c r="S317" i="1" s="1"/>
  <c r="S316" i="1"/>
  <c r="O315" i="1"/>
  <c r="S315" i="1" s="1"/>
  <c r="O314" i="1"/>
  <c r="S314" i="1" s="1"/>
  <c r="O313" i="1"/>
  <c r="S313" i="1" s="1"/>
  <c r="O312" i="1"/>
  <c r="S312" i="1" s="1"/>
  <c r="O311" i="1"/>
  <c r="S311" i="1" s="1"/>
  <c r="O310" i="1"/>
  <c r="S310" i="1" s="1"/>
  <c r="O309" i="1"/>
  <c r="S309" i="1" s="1"/>
  <c r="O308" i="1"/>
  <c r="S308" i="1" s="1"/>
  <c r="S307" i="1"/>
  <c r="O306" i="1"/>
  <c r="S306" i="1" s="1"/>
  <c r="O305" i="1"/>
  <c r="S305" i="1" s="1"/>
  <c r="O304" i="1"/>
  <c r="S304" i="1" s="1"/>
  <c r="O303" i="1"/>
  <c r="S303" i="1" s="1"/>
  <c r="S302" i="1"/>
  <c r="S301" i="1"/>
  <c r="O300" i="1"/>
  <c r="S300" i="1" s="1"/>
  <c r="O299" i="1"/>
  <c r="S299" i="1" s="1"/>
  <c r="O298" i="1"/>
  <c r="S298" i="1" s="1"/>
  <c r="O297" i="1"/>
  <c r="S297" i="1" s="1"/>
  <c r="O296" i="1"/>
  <c r="S296" i="1" s="1"/>
  <c r="O295" i="1"/>
  <c r="S295" i="1" s="1"/>
  <c r="O294" i="1"/>
  <c r="S294" i="1" s="1"/>
  <c r="O293" i="1"/>
  <c r="S293" i="1" s="1"/>
  <c r="O292" i="1"/>
  <c r="S292" i="1" s="1"/>
  <c r="O291" i="1"/>
  <c r="S291" i="1" s="1"/>
  <c r="O290" i="1"/>
  <c r="S290" i="1" s="1"/>
  <c r="O289" i="1"/>
  <c r="S289" i="1" s="1"/>
  <c r="O288" i="1"/>
  <c r="S288" i="1" s="1"/>
  <c r="O287" i="1"/>
  <c r="S287" i="1" s="1"/>
  <c r="O286" i="1"/>
  <c r="S286" i="1" s="1"/>
  <c r="O285" i="1"/>
  <c r="S285" i="1" s="1"/>
  <c r="O284" i="1"/>
  <c r="S284" i="1" s="1"/>
  <c r="O283" i="1"/>
  <c r="S283" i="1" s="1"/>
  <c r="O282" i="1"/>
  <c r="S282" i="1" s="1"/>
  <c r="O281" i="1"/>
  <c r="S281" i="1" s="1"/>
  <c r="O280" i="1"/>
  <c r="S280" i="1" s="1"/>
  <c r="O279" i="1"/>
  <c r="S279" i="1" s="1"/>
  <c r="O278" i="1"/>
  <c r="S278" i="1" s="1"/>
  <c r="O277" i="1"/>
  <c r="S277" i="1" s="1"/>
  <c r="O276" i="1"/>
  <c r="S276" i="1" s="1"/>
  <c r="O275" i="1"/>
  <c r="S275" i="1" s="1"/>
  <c r="O274" i="1"/>
  <c r="S274" i="1" s="1"/>
  <c r="O273" i="1"/>
  <c r="S273" i="1" s="1"/>
  <c r="O272" i="1"/>
  <c r="S272" i="1" s="1"/>
  <c r="O271" i="1"/>
  <c r="S271" i="1" s="1"/>
  <c r="O270" i="1"/>
  <c r="S270" i="1" s="1"/>
  <c r="O269" i="1"/>
  <c r="S269" i="1" s="1"/>
  <c r="O268" i="1"/>
  <c r="S268" i="1" s="1"/>
  <c r="O267" i="1"/>
  <c r="S267" i="1" s="1"/>
  <c r="O266" i="1"/>
  <c r="S266" i="1" s="1"/>
  <c r="O265" i="1"/>
  <c r="S265" i="1" s="1"/>
  <c r="O264" i="1"/>
  <c r="S264" i="1" s="1"/>
  <c r="O263" i="1"/>
  <c r="S263" i="1" s="1"/>
  <c r="S262" i="1"/>
  <c r="O261" i="1"/>
  <c r="S261" i="1" s="1"/>
  <c r="P260" i="1"/>
  <c r="P265" i="1" s="1"/>
  <c r="P269" i="1" s="1"/>
  <c r="P274" i="1" s="1"/>
  <c r="P278" i="1" s="1"/>
  <c r="O260" i="1"/>
  <c r="S260" i="1" s="1"/>
  <c r="O259" i="1"/>
  <c r="S259" i="1" s="1"/>
  <c r="P258" i="1"/>
  <c r="P262" i="1" s="1"/>
  <c r="O258" i="1"/>
  <c r="S258" i="1" s="1"/>
  <c r="P257" i="1"/>
  <c r="P261" i="1" s="1"/>
  <c r="P266" i="1" s="1"/>
  <c r="P270" i="1" s="1"/>
  <c r="P275" i="1" s="1"/>
  <c r="P279" i="1" s="1"/>
  <c r="P285" i="1" s="1"/>
  <c r="P290" i="1" s="1"/>
  <c r="P294" i="1" s="1"/>
  <c r="P298" i="1" s="1"/>
  <c r="O257" i="1"/>
  <c r="S257" i="1" s="1"/>
  <c r="S256" i="1"/>
  <c r="O256" i="1"/>
  <c r="P255" i="1"/>
  <c r="P259" i="1" s="1"/>
  <c r="P264" i="1" s="1"/>
  <c r="P268" i="1" s="1"/>
  <c r="P273" i="1" s="1"/>
  <c r="P277" i="1" s="1"/>
  <c r="P282" i="1" s="1"/>
  <c r="P288" i="1" s="1"/>
  <c r="P292" i="1" s="1"/>
  <c r="P296" i="1" s="1"/>
  <c r="P300" i="1" s="1"/>
  <c r="P306" i="1" s="1"/>
  <c r="P311" i="1" s="1"/>
  <c r="P315" i="1" s="1"/>
  <c r="P321" i="1" s="1"/>
  <c r="O255" i="1"/>
  <c r="S255" i="1" s="1"/>
  <c r="P254" i="1"/>
  <c r="O254" i="1"/>
  <c r="S254" i="1" s="1"/>
  <c r="S253" i="1"/>
  <c r="O253" i="1"/>
  <c r="S250" i="1"/>
  <c r="O250" i="1"/>
  <c r="O249" i="1"/>
  <c r="S249" i="1" s="1"/>
  <c r="O248" i="1"/>
  <c r="S248" i="1" s="1"/>
  <c r="S247" i="1"/>
  <c r="O246" i="1"/>
  <c r="S246" i="1" s="1"/>
  <c r="O245" i="1"/>
  <c r="S245" i="1" s="1"/>
  <c r="O244" i="1"/>
  <c r="S244" i="1" s="1"/>
  <c r="S243" i="1"/>
  <c r="O243" i="1"/>
  <c r="O242" i="1"/>
  <c r="S242" i="1" s="1"/>
  <c r="S241" i="1"/>
  <c r="S240" i="1"/>
  <c r="O239" i="1"/>
  <c r="S239" i="1" s="1"/>
  <c r="S238" i="1"/>
  <c r="O238" i="1"/>
  <c r="O237" i="1"/>
  <c r="S237" i="1" s="1"/>
  <c r="O236" i="1"/>
  <c r="S236" i="1" s="1"/>
  <c r="O235" i="1"/>
  <c r="S235" i="1" s="1"/>
  <c r="O234" i="1"/>
  <c r="S234" i="1" s="1"/>
  <c r="S233" i="1"/>
  <c r="O232" i="1"/>
  <c r="S232" i="1" s="1"/>
  <c r="O231" i="1"/>
  <c r="S231" i="1" s="1"/>
  <c r="O230" i="1"/>
  <c r="S230" i="1" s="1"/>
  <c r="O229" i="1"/>
  <c r="S229" i="1" s="1"/>
  <c r="O228" i="1"/>
  <c r="S228" i="1" s="1"/>
  <c r="O227" i="1"/>
  <c r="S227" i="1" s="1"/>
  <c r="S226" i="1"/>
  <c r="S225" i="1"/>
  <c r="O224" i="1"/>
  <c r="S224" i="1" s="1"/>
  <c r="O223" i="1"/>
  <c r="S223" i="1" s="1"/>
  <c r="O222" i="1"/>
  <c r="S222" i="1" s="1"/>
  <c r="O221" i="1"/>
  <c r="S221" i="1" s="1"/>
  <c r="O220" i="1"/>
  <c r="S220" i="1" s="1"/>
  <c r="O219" i="1"/>
  <c r="S219" i="1" s="1"/>
  <c r="O218" i="1"/>
  <c r="S218" i="1" s="1"/>
  <c r="O217" i="1"/>
  <c r="S217" i="1" s="1"/>
  <c r="O216" i="1"/>
  <c r="S216" i="1" s="1"/>
  <c r="O215" i="1"/>
  <c r="S215" i="1" s="1"/>
  <c r="O214" i="1"/>
  <c r="S214" i="1" s="1"/>
  <c r="S213" i="1"/>
  <c r="O213" i="1"/>
  <c r="O212" i="1"/>
  <c r="S212" i="1" s="1"/>
  <c r="O211" i="1"/>
  <c r="S211" i="1" s="1"/>
  <c r="O210" i="1"/>
  <c r="S210" i="1" s="1"/>
  <c r="S209" i="1"/>
  <c r="S208" i="1"/>
  <c r="O207" i="1"/>
  <c r="S207" i="1" s="1"/>
  <c r="S206" i="1"/>
  <c r="O205" i="1"/>
  <c r="S205" i="1" s="1"/>
  <c r="O204" i="1"/>
  <c r="S204" i="1" s="1"/>
  <c r="O203" i="1"/>
  <c r="S203" i="1" s="1"/>
  <c r="O202" i="1"/>
  <c r="S202" i="1" s="1"/>
  <c r="O201" i="1"/>
  <c r="S201" i="1" s="1"/>
  <c r="O200" i="1"/>
  <c r="S200" i="1" s="1"/>
  <c r="O199" i="1"/>
  <c r="S199" i="1" s="1"/>
  <c r="O198" i="1"/>
  <c r="S198" i="1" s="1"/>
  <c r="O197" i="1"/>
  <c r="S197" i="1" s="1"/>
  <c r="O196" i="1"/>
  <c r="S196" i="1" s="1"/>
  <c r="O195" i="1"/>
  <c r="S195" i="1" s="1"/>
  <c r="O194" i="1"/>
  <c r="S194" i="1" s="1"/>
  <c r="S193" i="1"/>
  <c r="O193" i="1"/>
  <c r="O192" i="1"/>
  <c r="S192" i="1" s="1"/>
  <c r="S191" i="1"/>
  <c r="S190" i="1"/>
  <c r="O190" i="1"/>
  <c r="S189" i="1"/>
  <c r="O188" i="1"/>
  <c r="S188" i="1" s="1"/>
  <c r="O187" i="1"/>
  <c r="S187" i="1" s="1"/>
  <c r="O186" i="1"/>
  <c r="S186" i="1" s="1"/>
  <c r="O185" i="1"/>
  <c r="S185" i="1" s="1"/>
  <c r="O184" i="1"/>
  <c r="S184" i="1" s="1"/>
  <c r="O183" i="1"/>
  <c r="S183" i="1" s="1"/>
  <c r="O182" i="1"/>
  <c r="S182" i="1" s="1"/>
  <c r="O181" i="1"/>
  <c r="S181" i="1" s="1"/>
  <c r="O180" i="1"/>
  <c r="S180" i="1" s="1"/>
  <c r="O179" i="1"/>
  <c r="S179" i="1" s="1"/>
  <c r="O178" i="1"/>
  <c r="S178" i="1" s="1"/>
  <c r="O177" i="1"/>
  <c r="S177" i="1" s="1"/>
  <c r="O176" i="1"/>
  <c r="S176" i="1" s="1"/>
  <c r="O175" i="1"/>
  <c r="S175" i="1" s="1"/>
  <c r="O174" i="1"/>
  <c r="S174" i="1" s="1"/>
  <c r="O173" i="1"/>
  <c r="S173" i="1" s="1"/>
  <c r="O172" i="1"/>
  <c r="S172" i="1" s="1"/>
  <c r="O171" i="1"/>
  <c r="S171" i="1" s="1"/>
  <c r="O170" i="1"/>
  <c r="S170" i="1" s="1"/>
  <c r="O169" i="1"/>
  <c r="S169" i="1" s="1"/>
  <c r="O168" i="1"/>
  <c r="S168" i="1" s="1"/>
  <c r="O167" i="1"/>
  <c r="S167" i="1" s="1"/>
  <c r="O166" i="1"/>
  <c r="S166" i="1" s="1"/>
  <c r="O165" i="1"/>
  <c r="S165" i="1" s="1"/>
  <c r="O164" i="1"/>
  <c r="S164" i="1" s="1"/>
  <c r="O163" i="1"/>
  <c r="S163" i="1" s="1"/>
  <c r="O162" i="1"/>
  <c r="S162" i="1" s="1"/>
  <c r="S161" i="1"/>
  <c r="O160" i="1"/>
  <c r="S160" i="1" s="1"/>
  <c r="O159" i="1"/>
  <c r="S159" i="1" s="1"/>
  <c r="O158" i="1"/>
  <c r="S158" i="1" s="1"/>
  <c r="O157" i="1"/>
  <c r="S157" i="1" s="1"/>
  <c r="O156" i="1"/>
  <c r="S156" i="1" s="1"/>
  <c r="O155" i="1"/>
  <c r="S155" i="1" s="1"/>
  <c r="O154" i="1"/>
  <c r="S154" i="1" s="1"/>
  <c r="O153" i="1"/>
  <c r="S153" i="1" s="1"/>
  <c r="O152" i="1"/>
  <c r="S152" i="1" s="1"/>
  <c r="O151" i="1"/>
  <c r="S151" i="1" s="1"/>
  <c r="O150" i="1"/>
  <c r="S150" i="1" s="1"/>
  <c r="O149" i="1"/>
  <c r="S149" i="1" s="1"/>
  <c r="O148" i="1"/>
  <c r="S148" i="1" s="1"/>
  <c r="O147" i="1"/>
  <c r="S147" i="1" s="1"/>
  <c r="O146" i="1"/>
  <c r="S146" i="1" s="1"/>
  <c r="O145" i="1"/>
  <c r="S145" i="1" s="1"/>
  <c r="S144" i="1"/>
  <c r="O144" i="1"/>
  <c r="O143" i="1"/>
  <c r="S143" i="1" s="1"/>
  <c r="O142" i="1"/>
  <c r="S142" i="1" s="1"/>
  <c r="O141" i="1"/>
  <c r="S141" i="1" s="1"/>
  <c r="S138" i="1"/>
  <c r="S137" i="1"/>
  <c r="O136" i="1"/>
  <c r="S136" i="1" s="1"/>
  <c r="S135" i="1"/>
  <c r="S133" i="1"/>
  <c r="S132" i="1"/>
  <c r="O131" i="1"/>
  <c r="S131" i="1" s="1"/>
  <c r="O130" i="1"/>
  <c r="S130" i="1" s="1"/>
  <c r="S129" i="1"/>
  <c r="O128" i="1"/>
  <c r="S128" i="1" s="1"/>
  <c r="O127" i="1"/>
  <c r="S127" i="1" s="1"/>
  <c r="S126" i="1"/>
  <c r="S125" i="1"/>
  <c r="O124" i="1"/>
  <c r="S124" i="1" s="1"/>
  <c r="O123" i="1"/>
  <c r="S123" i="1" s="1"/>
  <c r="S122" i="1"/>
  <c r="O121" i="1"/>
  <c r="S121" i="1" s="1"/>
  <c r="S120" i="1"/>
  <c r="S119" i="1"/>
  <c r="O118" i="1"/>
  <c r="S118" i="1" s="1"/>
  <c r="O117" i="1"/>
  <c r="S117" i="1" s="1"/>
  <c r="O116" i="1"/>
  <c r="S116" i="1" s="1"/>
  <c r="O115" i="1"/>
  <c r="S115" i="1" s="1"/>
  <c r="O114" i="1"/>
  <c r="S114" i="1" s="1"/>
  <c r="S113" i="1"/>
  <c r="S112" i="1"/>
  <c r="S111" i="1"/>
  <c r="O110" i="1"/>
  <c r="S110" i="1" s="1"/>
  <c r="O109" i="1"/>
  <c r="S109" i="1" s="1"/>
  <c r="O108" i="1"/>
  <c r="S108" i="1" s="1"/>
  <c r="O107" i="1"/>
  <c r="S107" i="1" s="1"/>
  <c r="S103" i="1"/>
  <c r="O102" i="1"/>
  <c r="S102" i="1" s="1"/>
  <c r="O101" i="1"/>
  <c r="S101" i="1" s="1"/>
  <c r="O100" i="1"/>
  <c r="S100" i="1" s="1"/>
  <c r="O99" i="1"/>
  <c r="S99" i="1" s="1"/>
  <c r="O98" i="1"/>
  <c r="S98" i="1" s="1"/>
  <c r="O97" i="1"/>
  <c r="S97" i="1" s="1"/>
  <c r="O96" i="1"/>
  <c r="S96" i="1" s="1"/>
  <c r="O95" i="1"/>
  <c r="S95" i="1" s="1"/>
  <c r="S94" i="1"/>
  <c r="S93" i="1"/>
  <c r="S92" i="1"/>
  <c r="S91" i="1"/>
  <c r="S90" i="1"/>
  <c r="O89" i="1"/>
  <c r="S89" i="1" s="1"/>
  <c r="S88" i="1"/>
  <c r="O87" i="1"/>
  <c r="S87" i="1" s="1"/>
  <c r="O86" i="1"/>
  <c r="S86" i="1" s="1"/>
  <c r="O85" i="1"/>
  <c r="S85" i="1" s="1"/>
  <c r="S84" i="1"/>
  <c r="O84" i="1"/>
  <c r="O83" i="1"/>
  <c r="S83" i="1" s="1"/>
  <c r="O82" i="1"/>
  <c r="S82" i="1" s="1"/>
  <c r="O81" i="1"/>
  <c r="S81" i="1" s="1"/>
  <c r="O80" i="1"/>
  <c r="S80" i="1" s="1"/>
  <c r="O79" i="1"/>
  <c r="S79" i="1" s="1"/>
  <c r="O78" i="1"/>
  <c r="S78" i="1" s="1"/>
  <c r="O77" i="1"/>
  <c r="S77" i="1" s="1"/>
  <c r="O76" i="1"/>
  <c r="S76" i="1" s="1"/>
  <c r="O75" i="1"/>
  <c r="S75" i="1" s="1"/>
  <c r="S74" i="1"/>
  <c r="O73" i="1"/>
  <c r="S73" i="1" s="1"/>
  <c r="O72" i="1"/>
  <c r="S72" i="1" s="1"/>
  <c r="O71" i="1"/>
  <c r="S71" i="1" s="1"/>
  <c r="O70" i="1"/>
  <c r="S70" i="1" s="1"/>
  <c r="O69" i="1"/>
  <c r="S69" i="1" s="1"/>
  <c r="O68" i="1"/>
  <c r="S68" i="1" s="1"/>
  <c r="S67" i="1"/>
  <c r="S66" i="1"/>
  <c r="S65" i="1"/>
  <c r="O64" i="1"/>
  <c r="S64" i="1" s="1"/>
  <c r="S63" i="1"/>
  <c r="O62" i="1"/>
  <c r="S62" i="1" s="1"/>
  <c r="O61" i="1"/>
  <c r="S61" i="1" s="1"/>
  <c r="S60" i="1"/>
  <c r="O59" i="1"/>
  <c r="S59" i="1" s="1"/>
  <c r="O58" i="1"/>
  <c r="S58" i="1" s="1"/>
  <c r="O57" i="1"/>
  <c r="S57" i="1" s="1"/>
  <c r="O56" i="1"/>
  <c r="S56" i="1" s="1"/>
  <c r="O55" i="1"/>
  <c r="S55" i="1" s="1"/>
  <c r="O54" i="1"/>
  <c r="S54" i="1" s="1"/>
  <c r="O53" i="1"/>
  <c r="S53" i="1" s="1"/>
  <c r="S52" i="1"/>
  <c r="S51" i="1"/>
  <c r="O50" i="1"/>
  <c r="S50" i="1" s="1"/>
  <c r="S49" i="1"/>
  <c r="O48" i="1"/>
  <c r="S48" i="1" s="1"/>
  <c r="O47" i="1"/>
  <c r="S47" i="1" s="1"/>
  <c r="O46" i="1"/>
  <c r="S46" i="1" s="1"/>
  <c r="S45" i="1"/>
  <c r="O44" i="1"/>
  <c r="S44" i="1" s="1"/>
  <c r="O43" i="1"/>
  <c r="S43" i="1" s="1"/>
  <c r="O42" i="1"/>
  <c r="S42" i="1" s="1"/>
  <c r="O41" i="1"/>
  <c r="S41" i="1" s="1"/>
  <c r="S40" i="1"/>
  <c r="O39" i="1"/>
  <c r="S39" i="1" s="1"/>
  <c r="O38" i="1"/>
  <c r="S38" i="1" s="1"/>
  <c r="O37" i="1"/>
  <c r="S37" i="1" s="1"/>
  <c r="O36" i="1"/>
  <c r="S36" i="1" s="1"/>
  <c r="S35" i="1"/>
  <c r="O34" i="1"/>
  <c r="S34" i="1" s="1"/>
  <c r="S33" i="1"/>
  <c r="S32" i="1"/>
  <c r="S31" i="1"/>
  <c r="O30" i="1"/>
  <c r="S30" i="1" s="1"/>
  <c r="O29" i="1"/>
  <c r="S29" i="1" s="1"/>
  <c r="O28" i="1"/>
  <c r="S28" i="1" s="1"/>
  <c r="S27" i="1"/>
  <c r="S139" i="1" l="1"/>
  <c r="V497" i="2"/>
  <c r="V499" i="2" s="1"/>
  <c r="X55" i="2"/>
  <c r="AB55" i="2" s="1"/>
  <c r="X95" i="2"/>
  <c r="AB95" i="2" s="1"/>
  <c r="X106" i="2"/>
  <c r="AB106" i="2" s="1"/>
  <c r="X110" i="2"/>
  <c r="AB110" i="2" s="1"/>
  <c r="X200" i="2"/>
  <c r="AB200" i="2" s="1"/>
  <c r="H312" i="2"/>
  <c r="X312" i="2"/>
  <c r="AB312" i="2" s="1"/>
  <c r="H41" i="2"/>
  <c r="X44" i="2"/>
  <c r="AB44" i="2" s="1"/>
  <c r="X46" i="2"/>
  <c r="AB46" i="2" s="1"/>
  <c r="H51" i="2"/>
  <c r="H53" i="2"/>
  <c r="H57" i="2"/>
  <c r="H61" i="2"/>
  <c r="H63" i="2"/>
  <c r="X66" i="2"/>
  <c r="AB66" i="2" s="1"/>
  <c r="H70" i="2"/>
  <c r="H72" i="2"/>
  <c r="X75" i="2"/>
  <c r="AB75" i="2" s="1"/>
  <c r="X77" i="2"/>
  <c r="AB77" i="2" s="1"/>
  <c r="X79" i="2"/>
  <c r="AB79" i="2" s="1"/>
  <c r="X81" i="2"/>
  <c r="AB81" i="2" s="1"/>
  <c r="X83" i="2"/>
  <c r="AB83" i="2" s="1"/>
  <c r="X85" i="2"/>
  <c r="AB85" i="2" s="1"/>
  <c r="X87" i="2"/>
  <c r="AB87" i="2" s="1"/>
  <c r="H91" i="2"/>
  <c r="H93" i="2"/>
  <c r="H97" i="2"/>
  <c r="H101" i="2"/>
  <c r="H103" i="2"/>
  <c r="H108" i="2"/>
  <c r="H112" i="2"/>
  <c r="R115" i="2"/>
  <c r="Q497" i="2" s="1"/>
  <c r="Q499" i="2" s="1"/>
  <c r="H117" i="2"/>
  <c r="H119" i="2"/>
  <c r="H121" i="2"/>
  <c r="M123" i="2"/>
  <c r="X125" i="2"/>
  <c r="AB125" i="2" s="1"/>
  <c r="X127" i="2"/>
  <c r="AB127" i="2" s="1"/>
  <c r="X130" i="2"/>
  <c r="AB130" i="2" s="1"/>
  <c r="X151" i="2"/>
  <c r="AB151" i="2" s="1"/>
  <c r="X160" i="2"/>
  <c r="AB160" i="2" s="1"/>
  <c r="X174" i="2"/>
  <c r="AB174" i="2" s="1"/>
  <c r="X184" i="2"/>
  <c r="AB184" i="2" s="1"/>
  <c r="X202" i="2"/>
  <c r="AB202" i="2" s="1"/>
  <c r="X139" i="2"/>
  <c r="AB139" i="2" s="1"/>
  <c r="X166" i="2"/>
  <c r="AB166" i="2" s="1"/>
  <c r="X42" i="2"/>
  <c r="AB42" i="2" s="1"/>
  <c r="AB48" i="2" s="1"/>
  <c r="X50" i="2"/>
  <c r="AB50" i="2" s="1"/>
  <c r="X52" i="2"/>
  <c r="AB52" i="2" s="1"/>
  <c r="AB136" i="2" s="1"/>
  <c r="X54" i="2"/>
  <c r="AB54" i="2" s="1"/>
  <c r="X56" i="2"/>
  <c r="AB56" i="2" s="1"/>
  <c r="X58" i="2"/>
  <c r="AB58" i="2" s="1"/>
  <c r="X90" i="2"/>
  <c r="AB90" i="2" s="1"/>
  <c r="X92" i="2"/>
  <c r="AB92" i="2" s="1"/>
  <c r="X94" i="2"/>
  <c r="AB94" i="2" s="1"/>
  <c r="X96" i="2"/>
  <c r="AB96" i="2" s="1"/>
  <c r="X100" i="2"/>
  <c r="AB100" i="2" s="1"/>
  <c r="X102" i="2"/>
  <c r="AB102" i="2" s="1"/>
  <c r="X105" i="2"/>
  <c r="AB105" i="2" s="1"/>
  <c r="X107" i="2"/>
  <c r="AB107" i="2" s="1"/>
  <c r="X109" i="2"/>
  <c r="AB109" i="2" s="1"/>
  <c r="X111" i="2"/>
  <c r="AB111" i="2" s="1"/>
  <c r="AB115" i="2"/>
  <c r="X131" i="2"/>
  <c r="AB131" i="2" s="1"/>
  <c r="X153" i="2"/>
  <c r="AB153" i="2" s="1"/>
  <c r="X176" i="2"/>
  <c r="AB176" i="2" s="1"/>
  <c r="X204" i="2"/>
  <c r="AB204" i="2" s="1"/>
  <c r="X304" i="2"/>
  <c r="AB304" i="2" s="1"/>
  <c r="X133" i="2"/>
  <c r="AB133" i="2" s="1"/>
  <c r="X158" i="2"/>
  <c r="AB158" i="2" s="1"/>
  <c r="X182" i="2"/>
  <c r="AB182" i="2" s="1"/>
  <c r="M115" i="2"/>
  <c r="L497" i="2" s="1"/>
  <c r="L499" i="2" s="1"/>
  <c r="X132" i="2"/>
  <c r="AB132" i="2" s="1"/>
  <c r="X138" i="2"/>
  <c r="AB138" i="2" s="1"/>
  <c r="AB149" i="2" s="1"/>
  <c r="X155" i="2"/>
  <c r="AB155" i="2" s="1"/>
  <c r="X179" i="2"/>
  <c r="AB179" i="2" s="1"/>
  <c r="X206" i="2"/>
  <c r="AB206" i="2" s="1"/>
  <c r="X208" i="2"/>
  <c r="AB208" i="2" s="1"/>
  <c r="X308" i="2"/>
  <c r="AB308" i="2" s="1"/>
  <c r="X226" i="2"/>
  <c r="AB226" i="2" s="1"/>
  <c r="X228" i="2"/>
  <c r="AB228" i="2" s="1"/>
  <c r="X230" i="2"/>
  <c r="AB230" i="2" s="1"/>
  <c r="X232" i="2"/>
  <c r="AB232" i="2" s="1"/>
  <c r="X234" i="2"/>
  <c r="AB234" i="2" s="1"/>
  <c r="X305" i="2"/>
  <c r="AB305" i="2" s="1"/>
  <c r="X309" i="2"/>
  <c r="AB309" i="2" s="1"/>
  <c r="X152" i="2"/>
  <c r="AB152" i="2" s="1"/>
  <c r="X154" i="2"/>
  <c r="AB154" i="2" s="1"/>
  <c r="X156" i="2"/>
  <c r="AB156" i="2" s="1"/>
  <c r="X159" i="2"/>
  <c r="AB159" i="2" s="1"/>
  <c r="X161" i="2"/>
  <c r="AB161" i="2" s="1"/>
  <c r="X167" i="2"/>
  <c r="AB167" i="2" s="1"/>
  <c r="X175" i="2"/>
  <c r="AB175" i="2" s="1"/>
  <c r="X178" i="2"/>
  <c r="AB178" i="2" s="1"/>
  <c r="X181" i="2"/>
  <c r="AB181" i="2" s="1"/>
  <c r="X183" i="2"/>
  <c r="AB183" i="2" s="1"/>
  <c r="X185" i="2"/>
  <c r="AB185" i="2" s="1"/>
  <c r="X199" i="2"/>
  <c r="AB199" i="2" s="1"/>
  <c r="AB210" i="2" s="1"/>
  <c r="X201" i="2"/>
  <c r="AB201" i="2" s="1"/>
  <c r="X203" i="2"/>
  <c r="AB203" i="2" s="1"/>
  <c r="X205" i="2"/>
  <c r="AB205" i="2" s="1"/>
  <c r="X207" i="2"/>
  <c r="AB207" i="2" s="1"/>
  <c r="X306" i="2"/>
  <c r="AB306" i="2" s="1"/>
  <c r="X310" i="2"/>
  <c r="AB310" i="2" s="1"/>
  <c r="X307" i="2"/>
  <c r="AB307" i="2" s="1"/>
  <c r="X311" i="2"/>
  <c r="AB311" i="2" s="1"/>
  <c r="H313" i="2"/>
  <c r="H315" i="2"/>
  <c r="H317" i="2"/>
  <c r="H319" i="2"/>
  <c r="H321" i="2"/>
  <c r="H323" i="2"/>
  <c r="H325" i="2"/>
  <c r="H327" i="2"/>
  <c r="H329" i="2"/>
  <c r="H331" i="2"/>
  <c r="H333" i="2"/>
  <c r="X336" i="2"/>
  <c r="AB336" i="2" s="1"/>
  <c r="X340" i="2"/>
  <c r="AB340" i="2" s="1"/>
  <c r="X344" i="2"/>
  <c r="AB344" i="2" s="1"/>
  <c r="X348" i="2"/>
  <c r="AB348" i="2" s="1"/>
  <c r="X352" i="2"/>
  <c r="AB352" i="2" s="1"/>
  <c r="H354" i="2"/>
  <c r="X354" i="2"/>
  <c r="AB354" i="2" s="1"/>
  <c r="X314" i="2"/>
  <c r="AB314" i="2" s="1"/>
  <c r="X316" i="2"/>
  <c r="AB316" i="2" s="1"/>
  <c r="X318" i="2"/>
  <c r="AB318" i="2" s="1"/>
  <c r="X320" i="2"/>
  <c r="AB320" i="2" s="1"/>
  <c r="X322" i="2"/>
  <c r="AB322" i="2" s="1"/>
  <c r="X324" i="2"/>
  <c r="AB324" i="2" s="1"/>
  <c r="X326" i="2"/>
  <c r="AB326" i="2" s="1"/>
  <c r="X328" i="2"/>
  <c r="AB328" i="2" s="1"/>
  <c r="X330" i="2"/>
  <c r="AB330" i="2" s="1"/>
  <c r="X332" i="2"/>
  <c r="AB332" i="2" s="1"/>
  <c r="X334" i="2"/>
  <c r="AB334" i="2" s="1"/>
  <c r="X353" i="2"/>
  <c r="AB353" i="2" s="1"/>
  <c r="X338" i="2"/>
  <c r="AB338" i="2" s="1"/>
  <c r="X342" i="2"/>
  <c r="AB342" i="2" s="1"/>
  <c r="X346" i="2"/>
  <c r="AB346" i="2" s="1"/>
  <c r="X350" i="2"/>
  <c r="AB350" i="2" s="1"/>
  <c r="X339" i="2"/>
  <c r="AB339" i="2" s="1"/>
  <c r="X343" i="2"/>
  <c r="AB343" i="2" s="1"/>
  <c r="X347" i="2"/>
  <c r="AB347" i="2" s="1"/>
  <c r="X362" i="2"/>
  <c r="AB362" i="2" s="1"/>
  <c r="X369" i="2"/>
  <c r="AB369" i="2" s="1"/>
  <c r="X370" i="2"/>
  <c r="AB370" i="2" s="1"/>
  <c r="X375" i="2"/>
  <c r="AB375" i="2" s="1"/>
  <c r="X379" i="2"/>
  <c r="AB379" i="2" s="1"/>
  <c r="X356" i="2"/>
  <c r="AB356" i="2" s="1"/>
  <c r="X358" i="2"/>
  <c r="AB358" i="2" s="1"/>
  <c r="X360" i="2"/>
  <c r="AB360" i="2" s="1"/>
  <c r="H365" i="2"/>
  <c r="X367" i="2"/>
  <c r="AB367" i="2" s="1"/>
  <c r="M368" i="2"/>
  <c r="H373" i="2"/>
  <c r="X376" i="2"/>
  <c r="AB376" i="2" s="1"/>
  <c r="X381" i="2"/>
  <c r="AB381" i="2" s="1"/>
  <c r="Q498" i="2"/>
  <c r="H363" i="2"/>
  <c r="X366" i="2"/>
  <c r="AB366" i="2" s="1"/>
  <c r="H371" i="2"/>
  <c r="X377" i="2"/>
  <c r="AB377" i="2" s="1"/>
  <c r="X383" i="2"/>
  <c r="AB383" i="2" s="1"/>
  <c r="R391" i="2"/>
  <c r="X400" i="2"/>
  <c r="AB400" i="2" s="1"/>
  <c r="X404" i="2"/>
  <c r="AB404" i="2" s="1"/>
  <c r="H407" i="2"/>
  <c r="X407" i="2"/>
  <c r="AB407" i="2" s="1"/>
  <c r="X364" i="2"/>
  <c r="AB364" i="2" s="1"/>
  <c r="X372" i="2"/>
  <c r="AB372" i="2" s="1"/>
  <c r="X374" i="2"/>
  <c r="AB374" i="2" s="1"/>
  <c r="X378" i="2"/>
  <c r="AB378" i="2" s="1"/>
  <c r="X385" i="2"/>
  <c r="AB385" i="2" s="1"/>
  <c r="W391" i="2"/>
  <c r="X402" i="2"/>
  <c r="AB402" i="2" s="1"/>
  <c r="H413" i="2"/>
  <c r="X413" i="2"/>
  <c r="AB413" i="2" s="1"/>
  <c r="X403" i="2"/>
  <c r="AB403" i="2" s="1"/>
  <c r="X406" i="2"/>
  <c r="AB406" i="2" s="1"/>
  <c r="X410" i="2"/>
  <c r="AB410" i="2" s="1"/>
  <c r="X411" i="2"/>
  <c r="AB411" i="2" s="1"/>
  <c r="X420" i="2"/>
  <c r="AB420" i="2" s="1"/>
  <c r="X432" i="2"/>
  <c r="AB432" i="2" s="1"/>
  <c r="AB450" i="2" s="1"/>
  <c r="X476" i="2"/>
  <c r="AB476" i="2" s="1"/>
  <c r="AB477" i="2" s="1"/>
  <c r="AB481" i="2"/>
  <c r="AB484" i="2" s="1"/>
  <c r="H481" i="2"/>
  <c r="AB491" i="2"/>
  <c r="X489" i="2"/>
  <c r="AB489" i="2" s="1"/>
  <c r="X380" i="2"/>
  <c r="AB380" i="2" s="1"/>
  <c r="X382" i="2"/>
  <c r="AB382" i="2" s="1"/>
  <c r="X384" i="2"/>
  <c r="AB384" i="2" s="1"/>
  <c r="X386" i="2"/>
  <c r="AB386" i="2" s="1"/>
  <c r="X397" i="2"/>
  <c r="AB397" i="2" s="1"/>
  <c r="X401" i="2"/>
  <c r="AB401" i="2" s="1"/>
  <c r="X412" i="2"/>
  <c r="AB412" i="2" s="1"/>
  <c r="G498" i="2"/>
  <c r="X408" i="2"/>
  <c r="AB408" i="2" s="1"/>
  <c r="X414" i="2"/>
  <c r="AB414" i="2" s="1"/>
  <c r="X415" i="2"/>
  <c r="AB415" i="2" s="1"/>
  <c r="V498" i="2"/>
  <c r="X471" i="2"/>
  <c r="AB471" i="2" s="1"/>
  <c r="P283" i="1"/>
  <c r="P284" i="1"/>
  <c r="P289" i="1" s="1"/>
  <c r="P293" i="1" s="1"/>
  <c r="P297" i="1" s="1"/>
  <c r="S251" i="1"/>
  <c r="P325" i="1"/>
  <c r="P333" i="1" s="1"/>
  <c r="P338" i="1" s="1"/>
  <c r="P342" i="1" s="1"/>
  <c r="P347" i="1" s="1"/>
  <c r="P328" i="1"/>
  <c r="P327" i="1"/>
  <c r="P304" i="1"/>
  <c r="P309" i="1" s="1"/>
  <c r="P313" i="1" s="1"/>
  <c r="P318" i="1" s="1"/>
  <c r="P323" i="1" s="1"/>
  <c r="P330" i="1" s="1"/>
  <c r="P336" i="1" s="1"/>
  <c r="P340" i="1" s="1"/>
  <c r="P302" i="1"/>
  <c r="S517" i="1"/>
  <c r="S573" i="1"/>
  <c r="S871" i="1"/>
  <c r="P263" i="1"/>
  <c r="P267" i="1" s="1"/>
  <c r="S879" i="1"/>
  <c r="S377" i="1"/>
  <c r="R888" i="1" l="1"/>
  <c r="R889" i="1" s="1"/>
  <c r="O891" i="1" s="1"/>
  <c r="AB197" i="2"/>
  <c r="AA492" i="2" s="1"/>
  <c r="AB172" i="2"/>
  <c r="AB423" i="2"/>
  <c r="G497" i="2"/>
  <c r="G499" i="2" s="1"/>
  <c r="P344" i="1"/>
  <c r="P349" i="1" s="1"/>
  <c r="P345" i="1"/>
  <c r="P301" i="1"/>
  <c r="P307" i="1" s="1"/>
  <c r="P303" i="1"/>
  <c r="P308" i="1" s="1"/>
  <c r="P312" i="1" s="1"/>
  <c r="P271" i="1"/>
  <c r="P276" i="1" s="1"/>
  <c r="P272" i="1"/>
  <c r="P352" i="1"/>
  <c r="P351" i="1"/>
  <c r="P357" i="1" s="1"/>
  <c r="P361" i="1" s="1"/>
  <c r="P365" i="1" s="1"/>
  <c r="P369" i="1" s="1"/>
  <c r="P377" i="1" s="1"/>
  <c r="AA493" i="2" l="1"/>
  <c r="AA494" i="2" s="1"/>
  <c r="P281" i="1"/>
  <c r="P280" i="1"/>
  <c r="P354" i="1"/>
  <c r="P359" i="1" s="1"/>
  <c r="P363" i="1" s="1"/>
  <c r="P367" i="1" s="1"/>
  <c r="P355" i="1"/>
  <c r="P317" i="1"/>
  <c r="P322" i="1" s="1"/>
  <c r="P316" i="1"/>
  <c r="P372" i="1" l="1"/>
  <c r="P374" i="1"/>
  <c r="P371" i="1"/>
  <c r="P375" i="1" s="1"/>
  <c r="P286" i="1"/>
  <c r="P287" i="1"/>
  <c r="P291" i="1" s="1"/>
  <c r="P295" i="1" s="1"/>
  <c r="P299" i="1" s="1"/>
  <c r="P305" i="1" s="1"/>
  <c r="P310" i="1" s="1"/>
  <c r="P314" i="1" s="1"/>
  <c r="P329" i="1"/>
  <c r="P335" i="1" s="1"/>
  <c r="P339" i="1" s="1"/>
  <c r="P343" i="1" s="1"/>
  <c r="P348" i="1" s="1"/>
  <c r="P353" i="1" s="1"/>
  <c r="P358" i="1" s="1"/>
  <c r="P362" i="1" s="1"/>
  <c r="P366" i="1" s="1"/>
  <c r="P326" i="1"/>
  <c r="P334" i="1" s="1"/>
  <c r="P373" i="1" l="1"/>
  <c r="P370" i="1"/>
  <c r="P378" i="1" s="1"/>
  <c r="P320" i="1"/>
  <c r="P324" i="1" s="1"/>
  <c r="P319" i="1"/>
  <c r="P331" i="1" l="1"/>
  <c r="P337" i="1" s="1"/>
  <c r="P341" i="1" s="1"/>
  <c r="P346" i="1" s="1"/>
  <c r="P350" i="1" s="1"/>
  <c r="P356" i="1" s="1"/>
  <c r="P360" i="1" s="1"/>
  <c r="P364" i="1" s="1"/>
  <c r="P368" i="1" s="1"/>
  <c r="P376" i="1" s="1"/>
  <c r="P332" i="1"/>
</calcChain>
</file>

<file path=xl/sharedStrings.xml><?xml version="1.0" encoding="utf-8"?>
<sst xmlns="http://schemas.openxmlformats.org/spreadsheetml/2006/main" count="2640" uniqueCount="1419">
  <si>
    <t xml:space="preserve">2020 ANNUAL PROCUREMENT PLAN </t>
  </si>
  <si>
    <t xml:space="preserve">                        INSTRUCTIONS IN FILLING OUT THE ANNUAL PROCUREMENT PLAN (APP) FORM:</t>
  </si>
  <si>
    <t xml:space="preserve">                        1. Select the appropriate worksheet depending on the nearest Regional/Provincial Depot in your area.</t>
  </si>
  <si>
    <t xml:space="preserve">                        2. For Sub - Depots please refer to the following (Arranged/ Classified according to commmonality of freight cost):</t>
  </si>
  <si>
    <t xml:space="preserve">                                                              a. CAR</t>
  </si>
  <si>
    <r>
      <t xml:space="preserve">                        3.</t>
    </r>
    <r>
      <rPr>
        <sz val="7"/>
        <rFont val="Arial"/>
        <family val="2"/>
      </rPr>
      <t xml:space="preserve">     </t>
    </r>
    <r>
      <rPr>
        <sz val="10"/>
        <rFont val="Arial"/>
        <family val="2"/>
      </rPr>
      <t xml:space="preserve">Indicate the agency’s </t>
    </r>
    <r>
      <rPr>
        <b/>
        <sz val="10"/>
        <rFont val="Arial"/>
        <family val="2"/>
      </rPr>
      <t xml:space="preserve">monthly </t>
    </r>
    <r>
      <rPr>
        <sz val="10"/>
        <rFont val="Arial"/>
        <family val="2"/>
      </rPr>
      <t>requirement per item in the APP form.  The form will automatically compute for the Total Amount per item and the Grand Total.</t>
    </r>
  </si>
  <si>
    <t xml:space="preserve">                       4. APPs are considered incorrect if: a) form used is other than the prescribed format downloaded at  philgeps.gov.ph and; b)  correct format but fields were deleted and inserted in Portion A of the APP.    The agency will be informed by e-mail if the submission is incorrect.</t>
  </si>
  <si>
    <r>
      <rPr>
        <b/>
        <sz val="10"/>
        <rFont val="Arial"/>
        <family val="2"/>
      </rPr>
      <t xml:space="preserve"> </t>
    </r>
    <r>
      <rPr>
        <sz val="10"/>
        <rFont val="Arial"/>
        <family val="2"/>
      </rPr>
      <t>5. For Other Items not available from the Procurement Service but regularly purchased from other sources, agency must specify/indicate the item name under each category and unit price based on their</t>
    </r>
  </si>
  <si>
    <t xml:space="preserve">                           last purchase of the item/s. These items will be evaluated by the Procurement Service and may be considered Common Supplies or Equipment (CSE). Items will be added to the electronic catalogue / virtual store as as soon as it is procured and made available by the Procurement Service.</t>
  </si>
  <si>
    <r>
      <t xml:space="preserve">                        6.</t>
    </r>
    <r>
      <rPr>
        <sz val="7"/>
        <rFont val="Arial"/>
        <family val="2"/>
      </rPr>
      <t xml:space="preserve"> </t>
    </r>
    <r>
      <rPr>
        <sz val="10"/>
        <rFont val="Arial"/>
        <family val="2"/>
      </rPr>
      <t>Submit the duly accomplished APP form in one (1) hard copy  (duly signed by Agency officials) to the Agency's respective Budget Management Bureau in the DBM Central Office  or to the DBM</t>
    </r>
  </si>
  <si>
    <t xml:space="preserve">                        Regional Office AND email at app@procurementservice.org or at app.psdbm@yahoo.com.</t>
  </si>
  <si>
    <r>
      <t xml:space="preserve">                        7.</t>
    </r>
    <r>
      <rPr>
        <sz val="7"/>
        <rFont val="Arial"/>
        <family val="2"/>
      </rPr>
      <t>  </t>
    </r>
    <r>
      <rPr>
        <sz val="10"/>
        <rFont val="Arial"/>
        <family val="2"/>
      </rPr>
      <t>Consistent with DBM Circular No. 2011-6, the APP for FY 2014 must be submitted on or before November 15, 2013.</t>
    </r>
  </si>
  <si>
    <t xml:space="preserve">                        8. Rename your APP file in the following format: APP2014- Name of Agency- Region (e.g. APP2014 -PS- Central Office).</t>
  </si>
  <si>
    <r>
      <t xml:space="preserve">                        9.</t>
    </r>
    <r>
      <rPr>
        <sz val="7"/>
        <rFont val="Arial"/>
        <family val="2"/>
      </rPr>
      <t xml:space="preserve">  </t>
    </r>
    <r>
      <rPr>
        <sz val="10"/>
        <rFont val="Arial"/>
        <family val="2"/>
      </rPr>
      <t>For further assistance/clarification, agencies may call the Planning Division of the Procurement Service at telephone nos. (02)561-6116 or (02)689-7750 loc. 4021.</t>
    </r>
  </si>
  <si>
    <r>
      <t xml:space="preserve">Department/Bureau/Office: </t>
    </r>
    <r>
      <rPr>
        <b/>
        <sz val="11"/>
        <rFont val="Arial"/>
        <family val="2"/>
      </rPr>
      <t>Department of Labor &amp; Employment</t>
    </r>
  </si>
  <si>
    <r>
      <t xml:space="preserve">Contact Person: </t>
    </r>
    <r>
      <rPr>
        <b/>
        <sz val="11"/>
        <rFont val="Arial"/>
        <family val="2"/>
      </rPr>
      <t>PHILIP A. AKILITH</t>
    </r>
  </si>
  <si>
    <r>
      <t xml:space="preserve">Region:  </t>
    </r>
    <r>
      <rPr>
        <b/>
        <sz val="11"/>
        <rFont val="Arial"/>
        <family val="2"/>
      </rPr>
      <t xml:space="preserve">Cordillera Administrative Region </t>
    </r>
  </si>
  <si>
    <r>
      <t xml:space="preserve">Position: </t>
    </r>
    <r>
      <rPr>
        <b/>
        <sz val="11"/>
        <rFont val="Arial"/>
        <family val="2"/>
      </rPr>
      <t>Center Administrator</t>
    </r>
  </si>
  <si>
    <r>
      <t xml:space="preserve">Address : </t>
    </r>
    <r>
      <rPr>
        <b/>
        <sz val="11"/>
        <rFont val="Arial"/>
        <family val="2"/>
      </rPr>
      <t>Provincial Training Center-Mountain Province</t>
    </r>
  </si>
  <si>
    <r>
      <t xml:space="preserve">E-mail : </t>
    </r>
    <r>
      <rPr>
        <b/>
        <sz val="11"/>
        <rFont val="Arial"/>
        <family val="2"/>
      </rPr>
      <t>ptcmtprovince@tesda.gov.ph</t>
    </r>
  </si>
  <si>
    <t xml:space="preserve">                Tambingan Sabangan, Mountain Province</t>
  </si>
  <si>
    <t xml:space="preserve">Mobile No:09122504856  </t>
  </si>
  <si>
    <t xml:space="preserve">Fund 161 </t>
  </si>
  <si>
    <t>Item &amp; Specifications</t>
  </si>
  <si>
    <t>Unit of Measure</t>
  </si>
  <si>
    <t>Quantity Requirement</t>
  </si>
  <si>
    <t>NCR Prize</t>
  </si>
  <si>
    <t xml:space="preserve"> PS Price Catalogue </t>
  </si>
  <si>
    <t>TOTAL AMOUNT</t>
  </si>
  <si>
    <t>Jan</t>
  </si>
  <si>
    <t>Feb</t>
  </si>
  <si>
    <t xml:space="preserve">March </t>
  </si>
  <si>
    <t xml:space="preserve">April </t>
  </si>
  <si>
    <t xml:space="preserve">May </t>
  </si>
  <si>
    <t>June</t>
  </si>
  <si>
    <t>July</t>
  </si>
  <si>
    <t>Aug</t>
  </si>
  <si>
    <t>Sept</t>
  </si>
  <si>
    <t>Oct</t>
  </si>
  <si>
    <t>Nov</t>
  </si>
  <si>
    <t>Dec</t>
  </si>
  <si>
    <t>Total</t>
  </si>
  <si>
    <t>A. AVAILABLE AT PROCUREMENT SERVICE STORES</t>
  </si>
  <si>
    <t>Training Supplies</t>
  </si>
  <si>
    <t xml:space="preserve">Automotive Servicing </t>
  </si>
  <si>
    <t>#10 Auto wire</t>
  </si>
  <si>
    <t>roll</t>
  </si>
  <si>
    <t>#16 Auto wire</t>
  </si>
  <si>
    <t>#18 Auto wire</t>
  </si>
  <si>
    <t>12 V, double filament bulb (small)</t>
  </si>
  <si>
    <t>pcs</t>
  </si>
  <si>
    <t>Apron  (leather)</t>
  </si>
  <si>
    <t>14" tire rim</t>
  </si>
  <si>
    <t xml:space="preserve">pcs </t>
  </si>
  <si>
    <t>accelerator cable ( 5' length)</t>
  </si>
  <si>
    <t>Adhesive sealant</t>
  </si>
  <si>
    <t>ps</t>
  </si>
  <si>
    <t>air hose reel</t>
  </si>
  <si>
    <t>Ammeter</t>
  </si>
  <si>
    <t>Auto electrical tape, big</t>
  </si>
  <si>
    <t>Automatic transmission fluid</t>
  </si>
  <si>
    <t>liter</t>
  </si>
  <si>
    <t>Battery Clamps</t>
  </si>
  <si>
    <t>Pcs</t>
  </si>
  <si>
    <t>battery  cable eye terminal</t>
  </si>
  <si>
    <t>Battery load tester</t>
  </si>
  <si>
    <t xml:space="preserve">Unit </t>
  </si>
  <si>
    <t>Battery series cable</t>
  </si>
  <si>
    <t>Battery, 2SM</t>
  </si>
  <si>
    <t>unit</t>
  </si>
  <si>
    <t>Battery, 3 SM Auto (Maintenance free)</t>
  </si>
  <si>
    <t xml:space="preserve">belt tension gauge </t>
  </si>
  <si>
    <t>Box wrench, 28 pcs/set, 4mm-32mm</t>
  </si>
  <si>
    <t>set</t>
  </si>
  <si>
    <t>Brake fluid</t>
  </si>
  <si>
    <t>Bore guage</t>
  </si>
  <si>
    <t>Busch relay with sockets</t>
  </si>
  <si>
    <t>Carburetor  tool set, 8 pcs</t>
  </si>
  <si>
    <t>box wrench 8mm-24mm</t>
  </si>
  <si>
    <t>clear goggle</t>
  </si>
  <si>
    <t>Combination Wrench(8mm-24mm)</t>
  </si>
  <si>
    <t>Set</t>
  </si>
  <si>
    <t>Compression tester</t>
  </si>
  <si>
    <t>Dial guage with magnetic stand</t>
  </si>
  <si>
    <t>Diesel</t>
  </si>
  <si>
    <t>ltrs</t>
  </si>
  <si>
    <t>Directional switch</t>
  </si>
  <si>
    <t>Engine oil</t>
  </si>
  <si>
    <t>Electrical tape, b/s</t>
  </si>
  <si>
    <t>floor mat cover</t>
  </si>
  <si>
    <t>pc</t>
  </si>
  <si>
    <t>Feller guage</t>
  </si>
  <si>
    <t>Filter wrench, chain-type</t>
  </si>
  <si>
    <t>flasher relay</t>
  </si>
  <si>
    <t>Fuse box, socket type</t>
  </si>
  <si>
    <t>Fender cover</t>
  </si>
  <si>
    <t>Fx power steering supply hose</t>
  </si>
  <si>
    <t>Fx power steering return  hose</t>
  </si>
  <si>
    <t>Gasket shellac (59 ml)</t>
  </si>
  <si>
    <t>ml</t>
  </si>
  <si>
    <t>Glow plug</t>
  </si>
  <si>
    <t>Goggles</t>
  </si>
  <si>
    <t>Gloves, rubberized</t>
  </si>
  <si>
    <t>pair</t>
  </si>
  <si>
    <t>Growler tester</t>
  </si>
  <si>
    <t>Grease</t>
  </si>
  <si>
    <t>grinding compound</t>
  </si>
  <si>
    <t>Head light</t>
  </si>
  <si>
    <t>Head light switch</t>
  </si>
  <si>
    <t>Horn 12V</t>
  </si>
  <si>
    <t>Horn switch</t>
  </si>
  <si>
    <t>Hydrometer</t>
  </si>
  <si>
    <t>Hydraulic oil/gear oil</t>
  </si>
  <si>
    <t xml:space="preserve">Ignition switch </t>
  </si>
  <si>
    <t>Ignition timing light, diesel</t>
  </si>
  <si>
    <t>Ignition timing light, gas</t>
  </si>
  <si>
    <t>Impact driver, pneumatic</t>
  </si>
  <si>
    <t>Impact wrench</t>
  </si>
  <si>
    <t>Injection nozzle tester</t>
  </si>
  <si>
    <t>Insert fuse, 25 A</t>
  </si>
  <si>
    <t>Isuzu king pin (1" diameter)</t>
  </si>
  <si>
    <t>Marfak grease, DOT -3 (2kg)</t>
  </si>
  <si>
    <t>kg</t>
  </si>
  <si>
    <t>micrometer caliper</t>
  </si>
  <si>
    <t>medical kit</t>
  </si>
  <si>
    <t>mitzubishi L300 van front &amp; rear signal ligth assembly</t>
  </si>
  <si>
    <t>mechanic's plier</t>
  </si>
  <si>
    <t>multi tester similar to sanwa</t>
  </si>
  <si>
    <t>Nozzel spray tester</t>
  </si>
  <si>
    <t>Oil pressure tester</t>
  </si>
  <si>
    <t>Open end wrench, 28 pcs/set, 4mm-32mm</t>
  </si>
  <si>
    <t>Overhauling gasket (toyota 2C and isuzu C240 engine)</t>
  </si>
  <si>
    <t>Park light assembly (isuzu Peogo Pick-up)</t>
  </si>
  <si>
    <t>Plastic guage</t>
  </si>
  <si>
    <t>Plate light</t>
  </si>
  <si>
    <t>Premium (gasoline)</t>
  </si>
  <si>
    <t>Plier</t>
  </si>
  <si>
    <t>Push button switch</t>
  </si>
  <si>
    <t>radiator hose upper and lower (for C2-40)</t>
  </si>
  <si>
    <t>rubber mallet</t>
  </si>
  <si>
    <t>SAE 40, gear oil</t>
  </si>
  <si>
    <t>SAE 30 Engine oil</t>
  </si>
  <si>
    <t>Liter</t>
  </si>
  <si>
    <t>SAE 40 Engine oil</t>
  </si>
  <si>
    <t>SAE 90, gear oil</t>
  </si>
  <si>
    <t>shifter boat  cover</t>
  </si>
  <si>
    <t>spark plug cleaner</t>
  </si>
  <si>
    <t xml:space="preserve">auto-servicing seat cover </t>
  </si>
  <si>
    <r>
      <t>Sand paper, #</t>
    </r>
    <r>
      <rPr>
        <i/>
        <sz val="10"/>
        <rFont val="Arial"/>
        <family val="2"/>
      </rPr>
      <t>100</t>
    </r>
  </si>
  <si>
    <t>Sealant, beta grey (9o ml.)</t>
  </si>
  <si>
    <t>Sealed beam, headlight (square)</t>
  </si>
  <si>
    <t>Socket wrench, 1/4 drive, 6-16mm, 40 pcs</t>
  </si>
  <si>
    <t>Soldering iron(100 watts)</t>
  </si>
  <si>
    <t>spark plug gauge</t>
  </si>
  <si>
    <t>screwdriver</t>
  </si>
  <si>
    <t>Steering wheel</t>
  </si>
  <si>
    <t>stop light switch</t>
  </si>
  <si>
    <t>Suspension, Lower &amp; upper w/ bushing (toyota FX)</t>
  </si>
  <si>
    <t>Tachometer tester</t>
  </si>
  <si>
    <t>Tire pressure guage</t>
  </si>
  <si>
    <t>cross wrench 17mm.19mm, 21mm, &amp; 23mm)</t>
  </si>
  <si>
    <t>psc</t>
  </si>
  <si>
    <t>Test lamp</t>
  </si>
  <si>
    <t>Three bond 1104 Neo (80 g)</t>
  </si>
  <si>
    <t xml:space="preserve">timing belt (3C) </t>
  </si>
  <si>
    <t>Torque wrench, dial type</t>
  </si>
  <si>
    <t>Toogle switch</t>
  </si>
  <si>
    <t>Toyota 3c water pump</t>
  </si>
  <si>
    <t>Toyota 7K ignation coil/balast resistor</t>
  </si>
  <si>
    <t>vehicle lifter</t>
  </si>
  <si>
    <t>Toyota 7K distributor cap</t>
  </si>
  <si>
    <t>Wheel wedges</t>
  </si>
  <si>
    <t>Wire stripper</t>
  </si>
  <si>
    <t>wipe out</t>
  </si>
  <si>
    <t>can</t>
  </si>
  <si>
    <t xml:space="preserve">Driving </t>
  </si>
  <si>
    <t>AC/C belt</t>
  </si>
  <si>
    <t>Accelerator cable</t>
  </si>
  <si>
    <t>Air cleaner</t>
  </si>
  <si>
    <t>Air freshener</t>
  </si>
  <si>
    <t>Alternator assembly</t>
  </si>
  <si>
    <t>ATF</t>
  </si>
  <si>
    <t>Axle bearing</t>
  </si>
  <si>
    <t>Back light bulb</t>
  </si>
  <si>
    <t>Ball joint</t>
  </si>
  <si>
    <t>Basket</t>
  </si>
  <si>
    <t>Battery cable</t>
  </si>
  <si>
    <t>Battery terminal</t>
  </si>
  <si>
    <t>Battery, 3SM, 12 V</t>
  </si>
  <si>
    <t>Brake cylinder</t>
  </si>
  <si>
    <t>Brake drum</t>
  </si>
  <si>
    <t>Brake master</t>
  </si>
  <si>
    <t>Brake Master Cups 15/16 H</t>
  </si>
  <si>
    <t>Brake RubberCup 15/16h</t>
  </si>
  <si>
    <t>Brake shoe</t>
  </si>
  <si>
    <t>Broom</t>
  </si>
  <si>
    <t>Carburetor kit</t>
  </si>
  <si>
    <t>Car Polisher (75 ml/Bot)</t>
  </si>
  <si>
    <t>Bottle</t>
  </si>
  <si>
    <t>Center bolt</t>
  </si>
  <si>
    <t>Center mirror</t>
  </si>
  <si>
    <t>Clutch bearing</t>
  </si>
  <si>
    <t>Clutch cable</t>
  </si>
  <si>
    <t>Clutch release</t>
  </si>
  <si>
    <t>Clutch ripper kit</t>
  </si>
  <si>
    <t>Contack point</t>
  </si>
  <si>
    <t>Coolant</t>
  </si>
  <si>
    <t>liters</t>
  </si>
  <si>
    <t>Creeper</t>
  </si>
  <si>
    <t xml:space="preserve">Cross joint </t>
  </si>
  <si>
    <t>Cross wrench</t>
  </si>
  <si>
    <t>Cylinder head gasket</t>
  </si>
  <si>
    <t>Disc pad</t>
  </si>
  <si>
    <t>Distilled water</t>
  </si>
  <si>
    <t>Dunce pin, cone</t>
  </si>
  <si>
    <t>Duster, windshield, (white)</t>
  </si>
  <si>
    <t>Early warning device</t>
  </si>
  <si>
    <t>rolls</t>
  </si>
  <si>
    <t>Emergency lighting device</t>
  </si>
  <si>
    <t>Engine oil, SAE 40</t>
  </si>
  <si>
    <t>gal</t>
  </si>
  <si>
    <t>Engine support</t>
  </si>
  <si>
    <t>Engine wash</t>
  </si>
  <si>
    <t>Eye Goggles</t>
  </si>
  <si>
    <t>Fan belt (fx)</t>
  </si>
  <si>
    <t>Fender Cover</t>
  </si>
  <si>
    <t>Flexible hose</t>
  </si>
  <si>
    <t>Fittings</t>
  </si>
  <si>
    <t>Fuse (10,15,20,25)</t>
  </si>
  <si>
    <t>Gasoline</t>
  </si>
  <si>
    <t>Gear oil, SAE 30</t>
  </si>
  <si>
    <t>Gear oil, SAE 40</t>
  </si>
  <si>
    <t>Gear oil, SAE 90</t>
  </si>
  <si>
    <t>Grease gun</t>
  </si>
  <si>
    <t>Grinding compound</t>
  </si>
  <si>
    <t>Head light assembly</t>
  </si>
  <si>
    <t>Head light bulb</t>
  </si>
  <si>
    <t>High tension wire</t>
  </si>
  <si>
    <t>Hose</t>
  </si>
  <si>
    <t>hydraulic Jack (3 tons)</t>
  </si>
  <si>
    <t>Leaf spring</t>
  </si>
  <si>
    <t>Longnose Pliers</t>
  </si>
  <si>
    <t>Magnetic Relay</t>
  </si>
  <si>
    <t>Mechanical pliers</t>
  </si>
  <si>
    <t>Mop, cotton head, wooden handle</t>
  </si>
  <si>
    <t>Muffler</t>
  </si>
  <si>
    <t>Oil filter</t>
  </si>
  <si>
    <t>Oil seal</t>
  </si>
  <si>
    <t>Pail</t>
  </si>
  <si>
    <t>Piston brake</t>
  </si>
  <si>
    <t>Piston ring</t>
  </si>
  <si>
    <t>Plastic boots</t>
  </si>
  <si>
    <t>Polisher</t>
  </si>
  <si>
    <t>P/S belt</t>
  </si>
  <si>
    <t>Premium</t>
  </si>
  <si>
    <t>Radiator</t>
  </si>
  <si>
    <t>Radiator hose, upper and lower</t>
  </si>
  <si>
    <t>Return spring</t>
  </si>
  <si>
    <t xml:space="preserve">Rubberized Hose 1/2 </t>
  </si>
  <si>
    <t>meter</t>
  </si>
  <si>
    <t>SAE 40 ( 15W-40-turbo)</t>
  </si>
  <si>
    <t>Sand paper, #1000</t>
  </si>
  <si>
    <t>Shampoo</t>
  </si>
  <si>
    <t>Shock absorber</t>
  </si>
  <si>
    <t>Side mirror</t>
  </si>
  <si>
    <t>Signal light bulb</t>
  </si>
  <si>
    <t>Soap</t>
  </si>
  <si>
    <t>boxes</t>
  </si>
  <si>
    <t>Soft Broom</t>
  </si>
  <si>
    <t>Spare tire</t>
  </si>
  <si>
    <t>Spark plug</t>
  </si>
  <si>
    <t>Spindle lock</t>
  </si>
  <si>
    <t>Spring bushing</t>
  </si>
  <si>
    <t>Starter motor</t>
  </si>
  <si>
    <t>Starter switch</t>
  </si>
  <si>
    <t>Steam Cleaner</t>
  </si>
  <si>
    <t>Stick Broom</t>
  </si>
  <si>
    <t>Tail light assembly</t>
  </si>
  <si>
    <t>Tie rod end</t>
  </si>
  <si>
    <t>Tire guage</t>
  </si>
  <si>
    <t>Transmission support</t>
  </si>
  <si>
    <t>U bolt &amp; nut</t>
  </si>
  <si>
    <t>Vise Grip (7")</t>
  </si>
  <si>
    <t>Voltage regulator</t>
  </si>
  <si>
    <t>Wheel cap</t>
  </si>
  <si>
    <t>Wiper</t>
  </si>
  <si>
    <t>Electrical Installation &amp; Maintenance</t>
  </si>
  <si>
    <t>#16 G.I. wire</t>
  </si>
  <si>
    <t>#3.5 mm2 THW stranded</t>
  </si>
  <si>
    <t>#8 mm2 THW stranded copper wire</t>
  </si>
  <si>
    <t>24' Flourscent bulbs , 20 w</t>
  </si>
  <si>
    <t>3/4 plywood</t>
  </si>
  <si>
    <t>3-way switch w/ plate &amp; cover</t>
  </si>
  <si>
    <t>4 Holes PANNEL BOX</t>
  </si>
  <si>
    <t>4-way switch (10 pcs /box)</t>
  </si>
  <si>
    <t>box</t>
  </si>
  <si>
    <t>Bolt cutter</t>
  </si>
  <si>
    <t>box wrench, 16mm-32mm</t>
  </si>
  <si>
    <t>Bushing</t>
  </si>
  <si>
    <t>Car park ramp detector</t>
  </si>
  <si>
    <t>Circuit breaker, 15 A</t>
  </si>
  <si>
    <t>Circuit breaker, 20 A</t>
  </si>
  <si>
    <t>Circuit breaker, 30 A</t>
  </si>
  <si>
    <t>Circuit breaker, 40 A</t>
  </si>
  <si>
    <t>6 holes pannel box</t>
  </si>
  <si>
    <t>Circuit breaker, 60 A</t>
  </si>
  <si>
    <t>Circular loom (mica tubing, 3/8")</t>
  </si>
  <si>
    <t>m</t>
  </si>
  <si>
    <t>Claw hammer, 16 oz</t>
  </si>
  <si>
    <t>Conduit strap clamp</t>
  </si>
  <si>
    <t xml:space="preserve">Connectors PVC, 1/2 </t>
  </si>
  <si>
    <t xml:space="preserve">Connectors PVC, 3/4 </t>
  </si>
  <si>
    <t>Connectors RSC, 3/4</t>
  </si>
  <si>
    <t>Convenience outlet, element(10 pcs/box)</t>
  </si>
  <si>
    <t>Current interrupting outlet</t>
  </si>
  <si>
    <t>two gang plate</t>
  </si>
  <si>
    <t>Earth resistance tester</t>
  </si>
  <si>
    <t>Electrical Tape (big)</t>
  </si>
  <si>
    <t>Electrician knife</t>
  </si>
  <si>
    <t>Electrician pliers</t>
  </si>
  <si>
    <t>EMT/IMT</t>
  </si>
  <si>
    <t>Entrance cap, 3/4'</t>
  </si>
  <si>
    <t>Eraser, magnetic, whiteboard</t>
  </si>
  <si>
    <t>Fire alarm system</t>
  </si>
  <si>
    <t>Flat file, smooth, 8"</t>
  </si>
  <si>
    <t>Flexible conduit, 1/2", 3/4</t>
  </si>
  <si>
    <t>Flexible hose, 3/4, orange</t>
  </si>
  <si>
    <t>Floor outlet</t>
  </si>
  <si>
    <t>Flourecent Bulb 20 watts (48")</t>
  </si>
  <si>
    <t>Flourscent starter w/ condenser</t>
  </si>
  <si>
    <t>Fuse, 15 A (10 pcs/box)</t>
  </si>
  <si>
    <t>Fuse, 20 A (10 pcs/box)</t>
  </si>
  <si>
    <t>Fuse, 30 A (10 pcs/box)</t>
  </si>
  <si>
    <t>Fuse, 40 A (10 pcs/box)</t>
  </si>
  <si>
    <t>Ground fault current interrupting device</t>
  </si>
  <si>
    <t>Grounding Rod with Clamp (5/8" x 8")</t>
  </si>
  <si>
    <t>Hack Saw</t>
  </si>
  <si>
    <t>hard hat ( color blue )</t>
  </si>
  <si>
    <t>hard hat ( color white)</t>
  </si>
  <si>
    <t>Heavy duty soldering iron, 1000 watts</t>
  </si>
  <si>
    <t>High potential tester</t>
  </si>
  <si>
    <t>Incandescent bulb, 50 w w/ 250V AC</t>
  </si>
  <si>
    <t>Industrial fan</t>
  </si>
  <si>
    <t>intermediate metelic conduit 10'</t>
  </si>
  <si>
    <t>Jack hammer set</t>
  </si>
  <si>
    <t>Junction box, octagonal</t>
  </si>
  <si>
    <t>Labelling machine</t>
  </si>
  <si>
    <t>Locknut</t>
  </si>
  <si>
    <t>MATV master</t>
  </si>
  <si>
    <t>Mega-ohmmeter</t>
  </si>
  <si>
    <t>Megger</t>
  </si>
  <si>
    <t>Metal strap</t>
  </si>
  <si>
    <t>motion censor  switch</t>
  </si>
  <si>
    <t>OHP</t>
  </si>
  <si>
    <t>one way switch (element)</t>
  </si>
  <si>
    <t>padlock</t>
  </si>
  <si>
    <t>Panel board w/ 70A main &amp; 4 break ckt:     20 A, 2 pcs &amp; 15A 20cs</t>
  </si>
  <si>
    <t>Panel Box circuit Breaker (4 holes)</t>
  </si>
  <si>
    <t>Panel box, 4 holes</t>
  </si>
  <si>
    <t>Panel box, 6 holes</t>
  </si>
  <si>
    <t>PDX  #14 (75M)</t>
  </si>
  <si>
    <t>Pipe bender</t>
  </si>
  <si>
    <t>Pipe cutter</t>
  </si>
  <si>
    <t>Pipe-in music/paging</t>
  </si>
  <si>
    <t>Pipe reamer</t>
  </si>
  <si>
    <t>Pipe threader</t>
  </si>
  <si>
    <t>Plate, double</t>
  </si>
  <si>
    <t>Plate, single</t>
  </si>
  <si>
    <t>Plumb bob</t>
  </si>
  <si>
    <t>Power saw</t>
  </si>
  <si>
    <t>Prick punch (Awl)</t>
  </si>
  <si>
    <t>Push button switch with plate</t>
  </si>
  <si>
    <t xml:space="preserve">PVC conduit, 1/4, </t>
  </si>
  <si>
    <t>PVC Coupling 1/2</t>
  </si>
  <si>
    <t>PVC Coupling 3/4</t>
  </si>
  <si>
    <t>PVC Elbow 1/2</t>
  </si>
  <si>
    <t>PVC Elbow 3/4</t>
  </si>
  <si>
    <t>PVC square bar, 4 x 4</t>
  </si>
  <si>
    <t>PVC Strap (1/2") 100pcs/bag</t>
  </si>
  <si>
    <t>bag</t>
  </si>
  <si>
    <t>PVC Strap (3/4") 100pcs/bag</t>
  </si>
  <si>
    <t>PVC, 3/4, °orange</t>
  </si>
  <si>
    <t>PVC, 3/4, coupling</t>
  </si>
  <si>
    <t>Pull push rule, 5 m</t>
  </si>
  <si>
    <t xml:space="preserve">Rags </t>
  </si>
  <si>
    <t>Receptacle, flush-type</t>
  </si>
  <si>
    <t>Receptacle, surface-type</t>
  </si>
  <si>
    <t>RSC Elbow 1/2</t>
  </si>
  <si>
    <t>RSC Elbow 3/4</t>
  </si>
  <si>
    <t>Screw driver set</t>
  </si>
  <si>
    <t>Security equipment</t>
  </si>
  <si>
    <t>Single switch plate</t>
  </si>
  <si>
    <t>Single switch, element(10 pcs/box)</t>
  </si>
  <si>
    <t>Spirit level</t>
  </si>
  <si>
    <t>Stickwell</t>
  </si>
  <si>
    <t>Switch (single pole w/ plate &amp; cover)</t>
  </si>
  <si>
    <t>Switch plate, 2-gang (10 pcs/box)</t>
  </si>
  <si>
    <t>Switch plate, 3-gang (10 pcs/box)</t>
  </si>
  <si>
    <t>Switch plate, 4-gang (10 pcs/box)</t>
  </si>
  <si>
    <t>THHN wire #12 (150M)</t>
  </si>
  <si>
    <t>THHN wire #14 (150M)</t>
  </si>
  <si>
    <t>THHN wire, 2.0 mm2 - black</t>
  </si>
  <si>
    <t>THHN wire, 2.0 mm2 - red</t>
  </si>
  <si>
    <t>THHN wire, 2.0 mm2 - white</t>
  </si>
  <si>
    <t>THHN wire, 3.5 mm2 - black</t>
  </si>
  <si>
    <t>THHN wire, 3.5 mm2 - white</t>
  </si>
  <si>
    <t>Utility box, orange</t>
  </si>
  <si>
    <t>Whiteboard eraser, magnetic</t>
  </si>
  <si>
    <t>Whiteboard, 4 x 4 x 3/4 w/ movable stand</t>
  </si>
  <si>
    <t>Whiteboard, 4 x 8 x 3/4</t>
  </si>
  <si>
    <t>Wire splicer</t>
  </si>
  <si>
    <t xml:space="preserve">working gloves/knitted gloves </t>
  </si>
  <si>
    <t>box wrench, 10-24mm</t>
  </si>
  <si>
    <t>Motorcycle/Service Engine Servicing</t>
  </si>
  <si>
    <t>Air compressor</t>
  </si>
  <si>
    <t>Ballpeen hammer</t>
  </si>
  <si>
    <t>Bearing puller, Honda</t>
  </si>
  <si>
    <t>bottles</t>
  </si>
  <si>
    <t>Center punch</t>
  </si>
  <si>
    <t>CDI tester</t>
  </si>
  <si>
    <t>Connecting rod holder</t>
  </si>
  <si>
    <t>crankshaft instoller</t>
  </si>
  <si>
    <t>Chain</t>
  </si>
  <si>
    <t>Chisel</t>
  </si>
  <si>
    <t>Circlip plier</t>
  </si>
  <si>
    <t>Combination wrench(10mm)(L-124mm)</t>
  </si>
  <si>
    <t>Combination wrench(12mm)(L-160mm)</t>
  </si>
  <si>
    <t>Combination wrench(14mm)(L-180mm)</t>
  </si>
  <si>
    <t>Combination wrench(17mm)(L-124206mm)</t>
  </si>
  <si>
    <t>Cleaning solvent</t>
  </si>
  <si>
    <t>Dial guage</t>
  </si>
  <si>
    <t>Engine oil (2T)</t>
  </si>
  <si>
    <t>Engine oil (4T)</t>
  </si>
  <si>
    <t>Feeler guage</t>
  </si>
  <si>
    <t>Final drive</t>
  </si>
  <si>
    <t>Flat screw driver (L-100mm</t>
  </si>
  <si>
    <t>Flat screw driver(L-150mm)</t>
  </si>
  <si>
    <t>Flux gauge</t>
  </si>
  <si>
    <t>fuel filter</t>
  </si>
  <si>
    <t>Gear oil</t>
  </si>
  <si>
    <t>Hacksaw w/ blade</t>
  </si>
  <si>
    <t>Hallow punch</t>
  </si>
  <si>
    <t>Hammer, brass</t>
  </si>
  <si>
    <t>Hammer,plastic-faced</t>
  </si>
  <si>
    <t>Impact wrench, 10 pcs/set</t>
  </si>
  <si>
    <t>Inside micrometer</t>
  </si>
  <si>
    <t>Manual impact driver</t>
  </si>
  <si>
    <t>Multitester  (VOM)</t>
  </si>
  <si>
    <t>Oiler</t>
  </si>
  <si>
    <t>Oil pan</t>
  </si>
  <si>
    <t>offset wrench ( 08x09mm)(L-182mm)</t>
  </si>
  <si>
    <t>offset wrench ( 10x12mm)(L-217mm)</t>
  </si>
  <si>
    <t>offset wrench ( 12x24mm)(L-218mm)</t>
  </si>
  <si>
    <t>offset wrench ( 14x17mm)(L-245mm)</t>
  </si>
  <si>
    <t>offset wrench ( 17x19mm)(L-290mm)</t>
  </si>
  <si>
    <t>offset wrench ( 22x24mm)(L-324mm)</t>
  </si>
  <si>
    <t>Open end wrench ( 06x07mm)(L-127mm)</t>
  </si>
  <si>
    <t>Open end wrench ( 08x09mm)(L-145mm)</t>
  </si>
  <si>
    <t>Open end wrench ( 10x12mm)(L-161mm)</t>
  </si>
  <si>
    <t>Open end wrench ( 12x14mm)(L-174mm)</t>
  </si>
  <si>
    <t>Open end wrench ( 14x17mm)(L-194mm)</t>
  </si>
  <si>
    <t>Open end wrench ( 22x24mm)(L-246mm)</t>
  </si>
  <si>
    <t>Outside micrometer, (0.01 -0.25 mm)</t>
  </si>
  <si>
    <t>Oxy-acetylene welding accessories</t>
  </si>
  <si>
    <t>Plier, long nose</t>
  </si>
  <si>
    <t>Plier, side cutting</t>
  </si>
  <si>
    <t>Philips screw driver(no.2)(L-100mm)</t>
  </si>
  <si>
    <t>Plier, mechanical</t>
  </si>
  <si>
    <t>Reuter bits (12 pcs/set), 1/2 drive</t>
  </si>
  <si>
    <t>Rubber mallet</t>
  </si>
  <si>
    <t>Sandpaper, fine</t>
  </si>
  <si>
    <t>Sandpaper, coarse</t>
  </si>
  <si>
    <t>Screwdriver , flat</t>
  </si>
  <si>
    <t>Screwdriver ,philips</t>
  </si>
  <si>
    <t>Spoke wrench</t>
  </si>
  <si>
    <t>Sprocket</t>
  </si>
  <si>
    <t>SST</t>
  </si>
  <si>
    <t>Trash can</t>
  </si>
  <si>
    <t>T-typer box wrench(8mm)(L 310mm)</t>
  </si>
  <si>
    <t>T-typer box wrench(10mm)(L 310mm)</t>
  </si>
  <si>
    <t>T-typer box wrench(12mm)(L 310mm)</t>
  </si>
  <si>
    <t>T-typer box wrench(14mm)(L 310mm)</t>
  </si>
  <si>
    <t>T-typer box wrench(17mm)(L 310mm)</t>
  </si>
  <si>
    <t>T-typer screw driver (- no. 3</t>
  </si>
  <si>
    <t>T-typer screw driver (- no. 4</t>
  </si>
  <si>
    <t>T-typer screw driver (- no. 5</t>
  </si>
  <si>
    <t>Torque wrench, dial type, 1/2 drive</t>
  </si>
  <si>
    <t>Vernier caliper</t>
  </si>
  <si>
    <t>Vise grip, 7"</t>
  </si>
  <si>
    <t>Wheel balancer</t>
  </si>
  <si>
    <t>Wheelpuller (Magneto Honda)</t>
  </si>
  <si>
    <t>Wrench, combination, 24 pcs/set</t>
  </si>
  <si>
    <t>sets</t>
  </si>
  <si>
    <t>Wrench,impact, 12 pcs/set</t>
  </si>
  <si>
    <t>Wrench, spark plug</t>
  </si>
  <si>
    <t>Wrench, socket, 20 pcs/set</t>
  </si>
  <si>
    <t>Wrench, T-type</t>
  </si>
  <si>
    <t xml:space="preserve">Construction Painting </t>
  </si>
  <si>
    <t>1" Nylon/paint brush</t>
  </si>
  <si>
    <t>2" Nylon/paint brush</t>
  </si>
  <si>
    <t>3" Nylon/paint brush</t>
  </si>
  <si>
    <t>3M sand paper, #100</t>
  </si>
  <si>
    <t>3M sand paper, #180</t>
  </si>
  <si>
    <t>4" camel hair brush</t>
  </si>
  <si>
    <t>4" Putty knife</t>
  </si>
  <si>
    <t>Dusk mask/Respirator</t>
  </si>
  <si>
    <t>Flat latex</t>
  </si>
  <si>
    <t>Flat wall</t>
  </si>
  <si>
    <t>Gloss altex</t>
  </si>
  <si>
    <t>Lacquer thinner</t>
  </si>
  <si>
    <t>Latex, tinting color(various colors)</t>
  </si>
  <si>
    <t>qtz</t>
  </si>
  <si>
    <t>Oil,  tinting color(various colors)</t>
  </si>
  <si>
    <t>Paint roller pan</t>
  </si>
  <si>
    <t>Paint thinner</t>
  </si>
  <si>
    <t>QDE</t>
  </si>
  <si>
    <t>Scraper</t>
  </si>
  <si>
    <t>Spray gun</t>
  </si>
  <si>
    <t xml:space="preserve">Steel brush or cap brush, 4", </t>
  </si>
  <si>
    <t>croscut saw</t>
  </si>
  <si>
    <t>lumber sill plywood 4'x8' /solid wood2"x4"x8'</t>
  </si>
  <si>
    <t xml:space="preserve">ailes spray </t>
  </si>
  <si>
    <t>rust converter</t>
  </si>
  <si>
    <t>steel trowel (ruber handle)</t>
  </si>
  <si>
    <t>ladder</t>
  </si>
  <si>
    <t>paint mixer with handrill</t>
  </si>
  <si>
    <t>fiber cement board 1/4"x4'x8'</t>
  </si>
  <si>
    <t>gypsum board 1/2"x4'x8'</t>
  </si>
  <si>
    <t>Trainers Methodology</t>
  </si>
  <si>
    <t>Bond Paper, A4</t>
  </si>
  <si>
    <t>ream</t>
  </si>
  <si>
    <t>Bond Paper, Legal</t>
  </si>
  <si>
    <t xml:space="preserve">Charger, Canon, LP-E10, 7.4V </t>
  </si>
  <si>
    <t>Computer, 21"-monitor, 15-17 processor, all-in-1 desktop</t>
  </si>
  <si>
    <t>Digital document camera</t>
  </si>
  <si>
    <t>GLOBE, pocket WiFi, LTE</t>
  </si>
  <si>
    <t>Ink, Brother J100</t>
  </si>
  <si>
    <t>Black, LC539XL</t>
  </si>
  <si>
    <t>Cartridge</t>
  </si>
  <si>
    <t>Cyan, LC535XL</t>
  </si>
  <si>
    <t>Magenta, LC535XL</t>
  </si>
  <si>
    <t>Yellow, LC535XL</t>
  </si>
  <si>
    <t>Internet services</t>
  </si>
  <si>
    <t>lot</t>
  </si>
  <si>
    <t>Laptop, I5, 14"-monitor,  touch screen</t>
  </si>
  <si>
    <t>Memory card, 62GB</t>
  </si>
  <si>
    <t>Power bank,25KMH</t>
  </si>
  <si>
    <t>Printer,  2-in-1</t>
  </si>
  <si>
    <t>Shielded Metal Arc Welding</t>
  </si>
  <si>
    <t>1/4" x 1" x 20' angle bar</t>
  </si>
  <si>
    <t>1/4" x 2" x 20' angle bar</t>
  </si>
  <si>
    <t>2" x 6" C-purlins</t>
  </si>
  <si>
    <t>3/8 x 2' x 20' flat bar</t>
  </si>
  <si>
    <t>4" dia cup brush</t>
  </si>
  <si>
    <t>plasma cutter machine</t>
  </si>
  <si>
    <t>inverter welding machine</t>
  </si>
  <si>
    <t>Arc welding machine, AC/DC w/ accessories</t>
  </si>
  <si>
    <t>Cut off disc, 6mm x 15mm x 100mm</t>
  </si>
  <si>
    <t>Chipping hammer, vertical 5.6oz</t>
  </si>
  <si>
    <t>Cutting disc, 4"</t>
  </si>
  <si>
    <t>14" Cutting Disc</t>
  </si>
  <si>
    <t>Dark glass</t>
  </si>
  <si>
    <t>Electrode oven</t>
  </si>
  <si>
    <t>Electrode, #6011, 3.2 mm</t>
  </si>
  <si>
    <t>Electrode, #6013, 3.2 mm</t>
  </si>
  <si>
    <t>Electrode, #7018, 3.2 mm</t>
  </si>
  <si>
    <t>Files, bastard cut</t>
  </si>
  <si>
    <t>Files, half-round</t>
  </si>
  <si>
    <t>Flat sheet,</t>
  </si>
  <si>
    <t>Grinding disk, 4"</t>
  </si>
  <si>
    <t>Hacksaw blade</t>
  </si>
  <si>
    <t>Welding mask/ helmet</t>
  </si>
  <si>
    <t>I-bar, 20'</t>
  </si>
  <si>
    <t>Lacquer metal primer</t>
  </si>
  <si>
    <t>Leather gloves, long</t>
  </si>
  <si>
    <t>Leather jacket</t>
  </si>
  <si>
    <t>Lens clear glass</t>
  </si>
  <si>
    <t>Metal chalk</t>
  </si>
  <si>
    <t>Metal marker</t>
  </si>
  <si>
    <t>Mild carbon steel plate, 3/8 x 2" x 20'</t>
  </si>
  <si>
    <t>Mild steel carbon pipe, 5" dia, Schedule 80, 15 ft long</t>
  </si>
  <si>
    <t>Mild steel plate, 10mm x 200mm x 6m</t>
  </si>
  <si>
    <t>Mild steel plate, 3.2mm x 150mm x 6m</t>
  </si>
  <si>
    <t>Mild steel plate, 6mm x 100mm x 100mm</t>
  </si>
  <si>
    <t>Oxy-acetylene /Oxy-LPG cutting outfit</t>
  </si>
  <si>
    <t>Oxy-acetylene /Oxy-LPG cylinder w/ content</t>
  </si>
  <si>
    <t>Oxy-acytelene goggles</t>
  </si>
  <si>
    <t>Pedestal bench grinding machine</t>
  </si>
  <si>
    <t>Pliers/tong</t>
  </si>
  <si>
    <t>Power  hack saw blade</t>
  </si>
  <si>
    <t>Safety goggle, wide vision, clear</t>
  </si>
  <si>
    <t xml:space="preserve">steel plate, 3/8 x 1 1/2" x 20  </t>
  </si>
  <si>
    <t>Steel window hinges</t>
  </si>
  <si>
    <t>Steel window lock</t>
  </si>
  <si>
    <t>T-bar, 7/8, 20'</t>
  </si>
  <si>
    <t>Tubular, 2" x 4" x 20'</t>
  </si>
  <si>
    <t>Welding jacket, leatherete</t>
  </si>
  <si>
    <t>Welding positioners</t>
  </si>
  <si>
    <t>Welding mask</t>
  </si>
  <si>
    <t>Work bench w/ bench vice on 4 corners</t>
  </si>
  <si>
    <t>units</t>
  </si>
  <si>
    <t>angle grinder</t>
  </si>
  <si>
    <t>Z-bar, 7/8, 20'</t>
  </si>
  <si>
    <t>Construction</t>
  </si>
  <si>
    <t>10 mm RSB</t>
  </si>
  <si>
    <t xml:space="preserve">12 mm RSB </t>
  </si>
  <si>
    <t xml:space="preserve"> 16 mm RSB</t>
  </si>
  <si>
    <t># 36  3M sand paper</t>
  </si>
  <si>
    <t># 80 3M sand paper</t>
  </si>
  <si>
    <t>2 1/2" common wire nails</t>
  </si>
  <si>
    <t>4" common wire nails</t>
  </si>
  <si>
    <t>5" common wire nails</t>
  </si>
  <si>
    <t>3" common wire nails</t>
  </si>
  <si>
    <t>3" portable planer</t>
  </si>
  <si>
    <t>adjustable wrench,8 inches</t>
  </si>
  <si>
    <t>Baluster, concrete</t>
  </si>
  <si>
    <r>
      <rPr>
        <sz val="10"/>
        <color indexed="8"/>
        <rFont val="Arial"/>
        <family val="2"/>
      </rPr>
      <t>Band saw</t>
    </r>
    <r>
      <rPr>
        <sz val="10"/>
        <color theme="1"/>
        <rFont val="Arial"/>
        <family val="2"/>
      </rPr>
      <t>: 2200 W (3HP), cut thickness 280mm (11")</t>
    </r>
  </si>
  <si>
    <t>Bucket</t>
  </si>
  <si>
    <t>Cement</t>
  </si>
  <si>
    <t>bags</t>
  </si>
  <si>
    <t>Chalk line reel</t>
  </si>
  <si>
    <t>chisel 1/4" (similar to marple)</t>
  </si>
  <si>
    <t>chisel 1/2" (similar to marple)</t>
  </si>
  <si>
    <t>chisel 2" (similar to marple)</t>
  </si>
  <si>
    <t>claw hammer 16oz</t>
  </si>
  <si>
    <t>Claw hammer, Fiber handle,8 oz</t>
  </si>
  <si>
    <t>Clear gloss varnish</t>
  </si>
  <si>
    <t>6" cold chisel</t>
  </si>
  <si>
    <t>combination  spanner,8mm-24mm</t>
  </si>
  <si>
    <t>Common wire nail, 1"</t>
  </si>
  <si>
    <t>Common wire nail, 1 1/2"</t>
  </si>
  <si>
    <t>Common wire nail, 2"</t>
  </si>
  <si>
    <t>Common wire nail, 3"</t>
  </si>
  <si>
    <t xml:space="preserve"> Concrete bits 1/2 diameter</t>
  </si>
  <si>
    <t xml:space="preserve"> Concrete bits 1/4 diameter</t>
  </si>
  <si>
    <r>
      <t xml:space="preserve">Concrete cutter, 4" </t>
    </r>
    <r>
      <rPr>
        <sz val="10"/>
        <color theme="1"/>
        <rFont val="Calibri"/>
        <family val="2"/>
      </rPr>
      <t>Φ</t>
    </r>
  </si>
  <si>
    <t>Concrete cutting Disc (4")</t>
  </si>
  <si>
    <t>Concrete hallow blocks</t>
  </si>
  <si>
    <t>Concrete nails, 3"</t>
  </si>
  <si>
    <t>Concrete nails, 4"</t>
  </si>
  <si>
    <t>2"x3" C-purlins</t>
  </si>
  <si>
    <t>Concrete nuetralizer</t>
  </si>
  <si>
    <t>cross cut saw</t>
  </si>
  <si>
    <t>Crow bar (ripping bar)</t>
  </si>
  <si>
    <t>Earplug</t>
  </si>
  <si>
    <t>Finishing nail, 1"</t>
  </si>
  <si>
    <t>Finishing wire nail, 1"</t>
  </si>
  <si>
    <t>Finishing wire nail, 1 1/2"</t>
  </si>
  <si>
    <t>Finishing wire nail, 2"</t>
  </si>
  <si>
    <t>finishing nail 2 1/2"</t>
  </si>
  <si>
    <t>kgs</t>
  </si>
  <si>
    <t>Finishing wire nail, 3"</t>
  </si>
  <si>
    <t>Flat Wall</t>
  </si>
  <si>
    <t>gallons</t>
  </si>
  <si>
    <t>Gravel</t>
  </si>
  <si>
    <t>load</t>
  </si>
  <si>
    <t>Gloves, knitted</t>
  </si>
  <si>
    <t>doz</t>
  </si>
  <si>
    <t>Hack saw frame</t>
  </si>
  <si>
    <t>H-frame scaffolds w/ flooring and base jacks</t>
  </si>
  <si>
    <t>Hinges, butt, 1" x 1"</t>
  </si>
  <si>
    <t>hinges, concealed, 2 x 2</t>
  </si>
  <si>
    <t>Hinge, Double-action, 2 x 3</t>
  </si>
  <si>
    <t>Hinges, Loose pin, 4" x 4"</t>
  </si>
  <si>
    <t>Hinges, piano, stainless, 1" x 10"</t>
  </si>
  <si>
    <t>Lumber, 2" x 2" x 12'</t>
  </si>
  <si>
    <t>Lumber, 2" x 6" x 12'</t>
  </si>
  <si>
    <t>Lumber, 2" x 6" x 8'</t>
  </si>
  <si>
    <r>
      <rPr>
        <sz val="10"/>
        <color indexed="8"/>
        <rFont val="Arial"/>
        <family val="2"/>
      </rPr>
      <t>Manual tile cutter</t>
    </r>
    <r>
      <rPr>
        <sz val="10"/>
        <color theme="1"/>
        <rFont val="Arial"/>
        <family val="2"/>
      </rPr>
      <t>: max size-24"</t>
    </r>
  </si>
  <si>
    <t>Mason hammer</t>
  </si>
  <si>
    <t>Marking guage</t>
  </si>
  <si>
    <t>Mixing board</t>
  </si>
  <si>
    <t>nail pouch leather</t>
  </si>
  <si>
    <t>Nail set</t>
  </si>
  <si>
    <t>nylon string ( tancy)25m/roll</t>
  </si>
  <si>
    <t>nylon string no.2</t>
  </si>
  <si>
    <t>Paint brush, 4"</t>
  </si>
  <si>
    <t>Paint brush, 2"</t>
  </si>
  <si>
    <t>Pine wood corniza</t>
  </si>
  <si>
    <t>pinewood moulding (flat), 1" x 3" x 10"</t>
  </si>
  <si>
    <t xml:space="preserve">pinewood moulding (miter), 1" x 3" x 10" </t>
  </si>
  <si>
    <t>Pinewood moulding, 1" x 1" x 8' cove</t>
  </si>
  <si>
    <t>Pinewood moulding, 1" x 1" x 8' quarter round</t>
  </si>
  <si>
    <t>Pine wood moulding, 1" x 4" x 8' ogee</t>
  </si>
  <si>
    <t>Plywood, 1/4" x 4' x 8'</t>
  </si>
  <si>
    <t>Plywood, Narra, 1/4 x 4' x 8'</t>
  </si>
  <si>
    <t>Plywood, 3/4" x 4' x 8'</t>
  </si>
  <si>
    <t>Pointed trowel</t>
  </si>
  <si>
    <t>pull-push rule 7.5m</t>
  </si>
  <si>
    <t>Pulley</t>
  </si>
  <si>
    <t>Reflector jacket</t>
  </si>
  <si>
    <r>
      <rPr>
        <sz val="10"/>
        <color indexed="8"/>
        <rFont val="Arial"/>
        <family val="2"/>
      </rPr>
      <t>Roller Stand</t>
    </r>
    <r>
      <rPr>
        <sz val="10"/>
        <color theme="1"/>
        <rFont val="Arial"/>
        <family val="2"/>
      </rPr>
      <t>: max height-1m,roller width-15", length-1m</t>
    </r>
  </si>
  <si>
    <t>Rope, 1" dia</t>
  </si>
  <si>
    <t>Rough lumber, 2" x 2" x 12'</t>
  </si>
  <si>
    <t xml:space="preserve">Rough lumber, 2" x 3" x 8' </t>
  </si>
  <si>
    <t>Rubberized pail, m/s</t>
  </si>
  <si>
    <t>Sledge hammer</t>
  </si>
  <si>
    <t>Safety googles</t>
  </si>
  <si>
    <t xml:space="preserve">Sand, coarse </t>
  </si>
  <si>
    <t>Sand, fine</t>
  </si>
  <si>
    <t>Sanding sealer</t>
  </si>
  <si>
    <t>Sandpaper, #100</t>
  </si>
  <si>
    <t>sand paper,3m,#180</t>
  </si>
  <si>
    <t>sand paper,3m,#150</t>
  </si>
  <si>
    <r>
      <rPr>
        <sz val="10"/>
        <color indexed="8"/>
        <rFont val="Arial"/>
        <family val="2"/>
      </rPr>
      <t>Sliding panel saw</t>
    </r>
    <r>
      <rPr>
        <sz val="10"/>
        <color theme="1"/>
        <rFont val="Arial"/>
        <family val="2"/>
      </rPr>
      <t>: 2200 W (3 HP), blade diameter-10"</t>
    </r>
  </si>
  <si>
    <t>Steel float</t>
  </si>
  <si>
    <t>Steel tape</t>
  </si>
  <si>
    <t>Stickwel</t>
  </si>
  <si>
    <t>Top coat varnish</t>
  </si>
  <si>
    <t>Welding rod, 1/8</t>
  </si>
  <si>
    <t>Wheelbarrow</t>
  </si>
  <si>
    <t>White glue</t>
  </si>
  <si>
    <t>Wood parque glue</t>
  </si>
  <si>
    <t>Wooden float</t>
  </si>
  <si>
    <t xml:space="preserve">Carpentry </t>
  </si>
  <si>
    <t xml:space="preserve">Cross cut saw </t>
  </si>
  <si>
    <t xml:space="preserve">Rip saw (medium) </t>
  </si>
  <si>
    <t xml:space="preserve">Claw hammer 8 oz </t>
  </si>
  <si>
    <t xml:space="preserve">Claw hammer 16 oz </t>
  </si>
  <si>
    <t xml:space="preserve">Chalk line box </t>
  </si>
  <si>
    <t xml:space="preserve">Pull-push rule  (5 meters) </t>
  </si>
  <si>
    <t xml:space="preserve">Crow bar </t>
  </si>
  <si>
    <t xml:space="preserve">Steel square/ Carpenter’s square </t>
  </si>
  <si>
    <t xml:space="preserve">Tri- square </t>
  </si>
  <si>
    <t xml:space="preserve">Level bar (36 in.) </t>
  </si>
  <si>
    <t xml:space="preserve">Screw driver (flat and Philips) </t>
  </si>
  <si>
    <t xml:space="preserve">Nail bag </t>
  </si>
  <si>
    <t>Chisel, ¼”, ½ ”, ¾ ”, 2” 10 pcs each</t>
  </si>
  <si>
    <t>Socket wrench (19mm and 21m</t>
  </si>
  <si>
    <t xml:space="preserve">Plumb bob (medium) </t>
  </si>
  <si>
    <t xml:space="preserve">Wood planer (2 in.) </t>
  </si>
  <si>
    <t xml:space="preserve">Expansive bit  </t>
  </si>
  <si>
    <t xml:space="preserve">Level hose, 3/8 in diameter </t>
  </si>
  <si>
    <t xml:space="preserve">Riveter </t>
  </si>
  <si>
    <t xml:space="preserve">Tin snip  </t>
  </si>
  <si>
    <t xml:space="preserve">Tekscrew bit (10 mm) </t>
  </si>
  <si>
    <t xml:space="preserve">Sealant gun </t>
  </si>
  <si>
    <t xml:space="preserve">Adjustable wrench </t>
  </si>
  <si>
    <t xml:space="preserve">H-frame scaffolds system and accessories </t>
  </si>
  <si>
    <t xml:space="preserve">Portable electric drill (variable speed) </t>
  </si>
  <si>
    <t xml:space="preserve">Portable electric planer </t>
  </si>
  <si>
    <t xml:space="preserve">Circular saw/jig saw with vacuum  with vacuum </t>
  </si>
  <si>
    <t xml:space="preserve">Fabricated door and window jambs assembly </t>
  </si>
  <si>
    <t xml:space="preserve">Fabricated door panel, flushed (0.8 m x 2.1 m) </t>
  </si>
  <si>
    <t xml:space="preserve">Nylon string   </t>
  </si>
  <si>
    <t xml:space="preserve">Pencil  </t>
  </si>
  <si>
    <t xml:space="preserve">Loose pin hinges, 4” </t>
  </si>
  <si>
    <t xml:space="preserve">Finishing wire nail, 1” </t>
  </si>
  <si>
    <t xml:space="preserve">Finishing wire nail, 1½ inches </t>
  </si>
  <si>
    <t xml:space="preserve">Finishing wire nail, 3” inches </t>
  </si>
  <si>
    <t xml:space="preserve">Common wire nail, 1” </t>
  </si>
  <si>
    <t xml:space="preserve">Common wire nail, 1½ inches </t>
  </si>
  <si>
    <t xml:space="preserve">Common wire nail, 2 inches </t>
  </si>
  <si>
    <t xml:space="preserve">Common wire nail, 3 inches </t>
  </si>
  <si>
    <t xml:space="preserve">Common wire nail, 4 inches </t>
  </si>
  <si>
    <t xml:space="preserve">Pulley, 4” </t>
  </si>
  <si>
    <t xml:space="preserve">Bolo </t>
  </si>
  <si>
    <t xml:space="preserve">rough lumber 2”x4”x16’ </t>
  </si>
  <si>
    <t xml:space="preserve">rough lumber 2”x3”x8’ </t>
  </si>
  <si>
    <t xml:space="preserve">S2S lumber 2”x2”x10’ </t>
  </si>
  <si>
    <t xml:space="preserve">Fascia board 1”x8”x10’ </t>
  </si>
  <si>
    <t xml:space="preserve">Gutter, gauge 24 x 16” x 8’ </t>
  </si>
  <si>
    <t xml:space="preserve">Ridge roll, gauge 24 x 16” x 8’ </t>
  </si>
  <si>
    <t xml:space="preserve">End flashing, gauge 24 x 16” x 8’ </t>
  </si>
  <si>
    <t xml:space="preserve">Tekscrew with neoprene rubber (for wood) 3”  </t>
  </si>
  <si>
    <t xml:space="preserve">Umbrella nail </t>
  </si>
  <si>
    <t xml:space="preserve">Drill bit,  </t>
  </si>
  <si>
    <t xml:space="preserve">Plywood,1/4”x4’x8’ </t>
  </si>
  <si>
    <t xml:space="preserve">Rough lumber, 2”x2”x8’ </t>
  </si>
  <si>
    <t xml:space="preserve">Wood cornice,1”x3”x8’ </t>
  </si>
  <si>
    <t xml:space="preserve">Butt hinges  </t>
  </si>
  <si>
    <t xml:space="preserve">Concealed hinges </t>
  </si>
  <si>
    <t xml:space="preserve">Catches </t>
  </si>
  <si>
    <t xml:space="preserve">Cabinet door handle </t>
  </si>
  <si>
    <t xml:space="preserve">Blind rivets (1/8”x3/8”) </t>
  </si>
  <si>
    <t xml:space="preserve">Door knob and lock set </t>
  </si>
  <si>
    <t xml:space="preserve">Wooden hand rail </t>
  </si>
  <si>
    <t xml:space="preserve">Wooden Baluster </t>
  </si>
  <si>
    <t xml:space="preserve">Wooden planks 2”x 8”x 10’ </t>
  </si>
  <si>
    <t xml:space="preserve">Rough lumber 2”x 2”x8’ </t>
  </si>
  <si>
    <t xml:space="preserve">Base board, 1”x4”x8’ </t>
  </si>
  <si>
    <t xml:space="preserve">Rough lumber 2”x 3”x10’ </t>
  </si>
  <si>
    <t xml:space="preserve">Rough lumber 2”x 4”x12’ </t>
  </si>
  <si>
    <t xml:space="preserve">Rough lumber 2”x 6”x10’ </t>
  </si>
  <si>
    <t xml:space="preserve">Marine Plywood,3/4”x4’x8’ </t>
  </si>
  <si>
    <t xml:space="preserve">Safety shoes/ rubber boots </t>
  </si>
  <si>
    <t xml:space="preserve">Proper uniform/clothing </t>
  </si>
  <si>
    <t xml:space="preserve">Gloves (cotton) (Trainee to provide) </t>
  </si>
  <si>
    <t xml:space="preserve">Safety goggles (Trainee to provide) </t>
  </si>
  <si>
    <t xml:space="preserve">Reflectorized vest </t>
  </si>
  <si>
    <t>TILE SETTING</t>
  </si>
  <si>
    <t>Notched trowel</t>
  </si>
  <si>
    <t>Diamond tile cutter</t>
  </si>
  <si>
    <t>Push pull rule,5m</t>
  </si>
  <si>
    <t>Tile nipper</t>
  </si>
  <si>
    <t>plumb bob</t>
  </si>
  <si>
    <t>Spirit level,24 inches</t>
  </si>
  <si>
    <t>Steel square</t>
  </si>
  <si>
    <t>Claw hammer, 1.5 lbs</t>
  </si>
  <si>
    <t>Grout spreader</t>
  </si>
  <si>
    <t>Mortar shovel</t>
  </si>
  <si>
    <t>Mortar trowel,poited</t>
  </si>
  <si>
    <t>Bucket/ pail</t>
  </si>
  <si>
    <t>Carburandum (smooth &amp; rough</t>
  </si>
  <si>
    <t>Angle grinder</t>
  </si>
  <si>
    <t>Extension cord,7m</t>
  </si>
  <si>
    <t>Wheel barrow</t>
  </si>
  <si>
    <t>Paddle mixer,1200w</t>
  </si>
  <si>
    <t>Glazed wall tiles 30x30 cm</t>
  </si>
  <si>
    <t>Floor tiles 20x20 cm</t>
  </si>
  <si>
    <t>Unglaze floor tiles 40x40 cm</t>
  </si>
  <si>
    <t>Floor tiles 40x40 cm</t>
  </si>
  <si>
    <t>slate tile 40x40cm</t>
  </si>
  <si>
    <t xml:space="preserve">granite tiles 60x60cm </t>
  </si>
  <si>
    <t>Tile adhesive</t>
  </si>
  <si>
    <t>Tile plastic spacer</t>
  </si>
  <si>
    <t>pack</t>
  </si>
  <si>
    <t>Tile grout</t>
  </si>
  <si>
    <t>Foam 2x4inches</t>
  </si>
  <si>
    <t>Tile trim 3m</t>
  </si>
  <si>
    <t>Nylon string</t>
  </si>
  <si>
    <t>rools</t>
  </si>
  <si>
    <t>Rags</t>
  </si>
  <si>
    <t>Concrete nail 1.5"</t>
  </si>
  <si>
    <t>Hard hat</t>
  </si>
  <si>
    <t xml:space="preserve">Bread &amp; Pastry Production </t>
  </si>
  <si>
    <t>Gas range stand</t>
  </si>
  <si>
    <t>Baking table (38" x 44" x 44")  stainless top</t>
  </si>
  <si>
    <t>Bread slicer</t>
  </si>
  <si>
    <t>LPG tank regulator</t>
  </si>
  <si>
    <t>Cake decorating tips, stainless, 20 pcs/set</t>
  </si>
  <si>
    <t>Compressor, mini</t>
  </si>
  <si>
    <t>Commercial mixer w/ complete attachments</t>
  </si>
  <si>
    <t>Cake flour</t>
  </si>
  <si>
    <t>sack</t>
  </si>
  <si>
    <t>All purpose flour, 25-kg/sack</t>
  </si>
  <si>
    <t>Bacon</t>
  </si>
  <si>
    <t>Baking powder</t>
  </si>
  <si>
    <t>Baking soda</t>
  </si>
  <si>
    <t>Beater, electric</t>
  </si>
  <si>
    <t>Bread flour, 25-kg/sack</t>
  </si>
  <si>
    <t>Brown sugar</t>
  </si>
  <si>
    <t>Butter, medium size</t>
  </si>
  <si>
    <t>Cake flour, 25-kg/sack</t>
  </si>
  <si>
    <t>Cake stand w/ tier</t>
  </si>
  <si>
    <t>Cheese, big/size(24 pcs/box)</t>
  </si>
  <si>
    <t>Cherries w/ stem</t>
  </si>
  <si>
    <t>bottle</t>
  </si>
  <si>
    <t>Chocolate bar, 6" x 2"</t>
  </si>
  <si>
    <t>bar</t>
  </si>
  <si>
    <t>Chocolate chip, 1/4 kg</t>
  </si>
  <si>
    <t>Cinamon powder, b/s</t>
  </si>
  <si>
    <t>Cling wrap, b/s, not in the box</t>
  </si>
  <si>
    <t>Commercial mixer w/ complete attachments, heavy duty</t>
  </si>
  <si>
    <t xml:space="preserve">Compressor, s/s for Baking </t>
  </si>
  <si>
    <t>Condensed milk (24 can in a box)</t>
  </si>
  <si>
    <t>Confectioner's sugar, 2-lb/pack</t>
  </si>
  <si>
    <t>Corn oil, refill pack, 2L</t>
  </si>
  <si>
    <t>Coupler</t>
  </si>
  <si>
    <t>Cream cheese, s/s(24 pcs/box)</t>
  </si>
  <si>
    <t>Dishwashing paste, b/s</t>
  </si>
  <si>
    <t>Egg, large</t>
  </si>
  <si>
    <t>tray</t>
  </si>
  <si>
    <t>Evaporated milk (24 cans/box)</t>
  </si>
  <si>
    <t>Foil, 9-m long</t>
  </si>
  <si>
    <t>Food color, (yellow, green, red, blue)</t>
  </si>
  <si>
    <t>Food processor</t>
  </si>
  <si>
    <t>Freshmik, b/s</t>
  </si>
  <si>
    <t>Garlic</t>
  </si>
  <si>
    <t>Gelatin</t>
  </si>
  <si>
    <t xml:space="preserve">Grater, stainless, </t>
  </si>
  <si>
    <t>Ham</t>
  </si>
  <si>
    <t>Jelly roll pan, 12 x 6 x 1</t>
  </si>
  <si>
    <t>Knives m/s w/plastic handle</t>
  </si>
  <si>
    <t>Liquified petroleum gas</t>
  </si>
  <si>
    <t>tank</t>
  </si>
  <si>
    <t>Loaf pan, big</t>
  </si>
  <si>
    <t>Loaf pan, medium</t>
  </si>
  <si>
    <t>Margarine</t>
  </si>
  <si>
    <t>pail</t>
  </si>
  <si>
    <t>Muffin pan, big, 12 holes/pan</t>
  </si>
  <si>
    <t>Oatmeal, rolled, 1kg/pack</t>
  </si>
  <si>
    <t>Onion bulb, white</t>
  </si>
  <si>
    <t>Palette knife</t>
  </si>
  <si>
    <t>Pineapple chunks, m/s(24 cans per box)</t>
  </si>
  <si>
    <t>Piping bags, catcha</t>
  </si>
  <si>
    <t xml:space="preserve">Quickmelt cheese, b/s, 470 g, </t>
  </si>
  <si>
    <t>Raisin, 1/4 kg/pack</t>
  </si>
  <si>
    <t>Rectangular pan, 1 x 8 x 8</t>
  </si>
  <si>
    <t>Rubber scraper</t>
  </si>
  <si>
    <t>salt</t>
  </si>
  <si>
    <t>Scouring pad, regular size</t>
  </si>
  <si>
    <t>Sheet pan</t>
  </si>
  <si>
    <t>Shortening</t>
  </si>
  <si>
    <t>Strainer, stainless</t>
  </si>
  <si>
    <t>Tomatoe paste, s/s</t>
  </si>
  <si>
    <t>pouch</t>
  </si>
  <si>
    <t>Tomatoe sauce, b/s</t>
  </si>
  <si>
    <t>Vanilla,b/s</t>
  </si>
  <si>
    <t>Wax paper</t>
  </si>
  <si>
    <t>Whipping cream</t>
  </si>
  <si>
    <t>White sugar</t>
  </si>
  <si>
    <t>Yeast, 1 kg/pack</t>
  </si>
  <si>
    <t>Office Equipment</t>
  </si>
  <si>
    <t>COMPUTER, desktop set, Intel-core i3-7100, ASUS motherboard, 5GB RAM, 500HDD, DVD-RW Samsung, 18.5" LCD</t>
  </si>
  <si>
    <t>DSLR CAMERA</t>
  </si>
  <si>
    <t>computer loptop</t>
  </si>
  <si>
    <t>Computer table, wooden, 30" x 24" x 60"</t>
  </si>
  <si>
    <t>Sala set, 1 long, 4 single and a center table</t>
  </si>
  <si>
    <t>Filing cabinet, (18" x 24" x 60"), heavy duty drawer guide, drawer puller and lock (5 layers)</t>
  </si>
  <si>
    <t>Other training materials</t>
  </si>
  <si>
    <t>Telephone-expense mobile</t>
  </si>
  <si>
    <t>Cable services</t>
  </si>
  <si>
    <t>Electrical services</t>
  </si>
  <si>
    <t xml:space="preserve">C. GRAND TOTAL </t>
  </si>
  <si>
    <t>D. ADDITIONAL PROVISION FOR INFLATION      (10% of GRAND TOTAL)</t>
  </si>
  <si>
    <t>E. APPROVED BUDGET                        In Figures and Words:</t>
  </si>
  <si>
    <t>F. MONTHLY CASH REQUIREMENTS (In Pesos)</t>
  </si>
  <si>
    <t>F.1 Available at Procurement Service Stores</t>
  </si>
  <si>
    <t>F.2 Other Items not available at PS but regulary purchased from other sources</t>
  </si>
  <si>
    <t>TOTAL CASH REQUIREMENTS</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</si>
  <si>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</si>
  <si>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</si>
  <si>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 xml:space="preserve">Certified Funds Available / </t>
  </si>
  <si>
    <t>Approved:</t>
  </si>
  <si>
    <t xml:space="preserve"> </t>
  </si>
  <si>
    <t>Certified Appropriate Funds Available:</t>
  </si>
  <si>
    <t>FREDRICK C. AYONGAN</t>
  </si>
  <si>
    <t>PROSERPHINA P. PACYADO</t>
  </si>
  <si>
    <t>PHILIP A. AKILITH</t>
  </si>
  <si>
    <t>Property/Supply Officer</t>
  </si>
  <si>
    <t>FA</t>
  </si>
  <si>
    <t xml:space="preserve">                       </t>
  </si>
  <si>
    <t>Center Administrator</t>
  </si>
  <si>
    <t>ANNUAL PROCUREMENT PLAN FOR  2020</t>
  </si>
  <si>
    <t>For Common-Use Supplies and Equipment</t>
  </si>
  <si>
    <t xml:space="preserve">                        1.     Select the appropriate worksheet depending on the nearest Regional/Provincial Depot in your area.</t>
  </si>
  <si>
    <t xml:space="preserve">                        2.     For Sub - Depots please refer to the following (Arranged/ Classified according to commmonality of freight cost):</t>
  </si>
  <si>
    <r>
      <t xml:space="preserve">                                                              a. Bukidnon, Puerto Princesa Palawan, Biliran, Borongan, Misamis Occidental (Oroquieta) and Southern Leyte (Maasin)- </t>
    </r>
    <r>
      <rPr>
        <b/>
        <sz val="12"/>
        <rFont val="Candara"/>
        <family val="2"/>
      </rPr>
      <t>Region XIII</t>
    </r>
  </si>
  <si>
    <r>
      <t xml:space="preserve">                                                              b. Misamis Oriental, Bacolod, Calbayog, Bontoc  and Northern Samar (Catarman)- </t>
    </r>
    <r>
      <rPr>
        <b/>
        <sz val="12"/>
        <rFont val="Candara"/>
        <family val="2"/>
      </rPr>
      <t>Regions VI, VII, VIII, X, &amp; XI</t>
    </r>
  </si>
  <si>
    <r>
      <t xml:space="preserve">                                                              c. Surigao Del Norte - </t>
    </r>
    <r>
      <rPr>
        <b/>
        <sz val="12"/>
        <rFont val="Candara"/>
        <family val="2"/>
      </rPr>
      <t>Surigao Del Norte</t>
    </r>
  </si>
  <si>
    <r>
      <t xml:space="preserve">                                                              d. Zamboanga Sibugay- </t>
    </r>
    <r>
      <rPr>
        <b/>
        <sz val="12"/>
        <rFont val="Candara"/>
        <family val="2"/>
      </rPr>
      <t>Zamboanga Sibugay</t>
    </r>
  </si>
  <si>
    <r>
      <t xml:space="preserve">                                                              e. Camiguin - </t>
    </r>
    <r>
      <rPr>
        <b/>
        <sz val="12"/>
        <rFont val="Candara"/>
        <family val="2"/>
      </rPr>
      <t>Camiguin</t>
    </r>
  </si>
  <si>
    <r>
      <t xml:space="preserve">                        3.     Indicate the agency’s </t>
    </r>
    <r>
      <rPr>
        <b/>
        <sz val="12"/>
        <rFont val="Candara"/>
        <family val="2"/>
      </rPr>
      <t xml:space="preserve">monthly </t>
    </r>
    <r>
      <rPr>
        <sz val="12"/>
        <rFont val="Candara"/>
        <family val="2"/>
      </rPr>
      <t>requirement per item in the APP form.  The form will automatically compute for the Total Quarterly requirement, Total Amount per item and the Grand Total.</t>
    </r>
  </si>
  <si>
    <r>
      <t xml:space="preserve">                      </t>
    </r>
    <r>
      <rPr>
        <sz val="12"/>
        <color indexed="8"/>
        <rFont val="Candara"/>
        <family val="2"/>
      </rPr>
      <t xml:space="preserve">  4.</t>
    </r>
    <r>
      <rPr>
        <b/>
        <sz val="12"/>
        <color indexed="8"/>
        <rFont val="Candara"/>
        <family val="2"/>
      </rPr>
      <t xml:space="preserve">     APPs are considered incorrect if: a) form used is other than the prescribed format downloaded at  philgeps.gov.ph and; b)  correct format is used but fields were deleted and/or inserted</t>
    </r>
  </si>
  <si>
    <t xml:space="preserve">                                 in Portion A of the APP. The agency will be informed through e-mail if the submission is incorrect.</t>
  </si>
  <si>
    <r>
      <rPr>
        <b/>
        <sz val="12"/>
        <rFont val="Candara"/>
        <family val="2"/>
      </rPr>
      <t xml:space="preserve">                        </t>
    </r>
    <r>
      <rPr>
        <sz val="12"/>
        <rFont val="Candara"/>
        <family val="2"/>
      </rPr>
      <t xml:space="preserve">5.     For Other Items not available from the Procurement Service but regularly purchased from other sources, agency must specify/indicate the item name under each category and unit price based on their last </t>
    </r>
  </si>
  <si>
    <t xml:space="preserve">                                purchase of the item/s. These items will be evaluated by the Procurement Service and may be considered Common Supplies or Equipment (CSE). Items will be added to the electronic catalogue / </t>
  </si>
  <si>
    <t xml:space="preserve">                                virtual store as soon as it is procured and made available by the Procurement Service.</t>
  </si>
  <si>
    <r>
      <t xml:space="preserve">                        6.     The accomplished </t>
    </r>
    <r>
      <rPr>
        <b/>
        <sz val="12"/>
        <color indexed="10"/>
        <rFont val="Candara"/>
        <family val="2"/>
      </rPr>
      <t>HARD COPY</t>
    </r>
    <r>
      <rPr>
        <sz val="12"/>
        <color indexed="10"/>
        <rFont val="Candara"/>
        <family val="2"/>
      </rPr>
      <t xml:space="preserve"> of the APP-CSE shall be submitted in the following manner:</t>
    </r>
  </si>
  <si>
    <t xml:space="preserve">                                                              a.  DBM Central Office- for entities in the Central Office</t>
  </si>
  <si>
    <t xml:space="preserve">                                                              b. DBM Regional Office (RO)- for regional offices, operating units of DepEd, DOH, DPWH, CHED, TESDA and SUCs</t>
  </si>
  <si>
    <r>
      <t xml:space="preserve">                                 The accomplished </t>
    </r>
    <r>
      <rPr>
        <b/>
        <sz val="12"/>
        <color indexed="10"/>
        <rFont val="Candara"/>
        <family val="2"/>
      </rPr>
      <t xml:space="preserve">SOFT COPY </t>
    </r>
    <r>
      <rPr>
        <sz val="12"/>
        <color indexed="10"/>
        <rFont val="Candara"/>
        <family val="2"/>
      </rPr>
      <t>of the APP-CSE shall be submitted to the following email addressess:</t>
    </r>
  </si>
  <si>
    <t xml:space="preserve">                                                              a.  ps.app.nga@gmail.com- For central and regional offices of all national government agencies</t>
  </si>
  <si>
    <t xml:space="preserve">                                                              b.  ps.app.suc@gmail.com- For main and other campuses of all state universities and colleges</t>
  </si>
  <si>
    <t xml:space="preserve">                                                              c.   ps.app.gocc@gmail.com- For all central and regional offices of government owned and controlled corporations </t>
  </si>
  <si>
    <t xml:space="preserve">                                                              d.  ps.app.deped@gmail.com- For primary and secondary schools</t>
  </si>
  <si>
    <t xml:space="preserve">                                                             e. ps.app.lgu@gmail.com. For Local Government Units</t>
  </si>
  <si>
    <r>
      <t xml:space="preserve">                        7.     Consistent with National Budget Circular No. 555, the APP for FY 2017 must be submitted on or before </t>
    </r>
    <r>
      <rPr>
        <b/>
        <sz val="12"/>
        <color indexed="8"/>
        <rFont val="Candara"/>
        <family val="2"/>
      </rPr>
      <t>November 30, 2016.</t>
    </r>
  </si>
  <si>
    <t xml:space="preserve">                        8.     Rename your APP file in the following format: APP2017- Name of Agency- Region (e.g. APP2017 -PS- Central Office).</t>
  </si>
  <si>
    <t xml:space="preserve">                        9.     For further assistance/clarification, agencies may call the Planning Division of the Procurement Service at telephone nos. (02)561-6116 or (02)689-7750 loc. 4021.</t>
  </si>
  <si>
    <r>
      <t xml:space="preserve">Department/Bureau/Office: </t>
    </r>
    <r>
      <rPr>
        <b/>
        <sz val="10"/>
        <rFont val="Candara"/>
        <family val="2"/>
      </rPr>
      <t>TESDA Provincial Training Center-Mountain Province</t>
    </r>
  </si>
  <si>
    <r>
      <t xml:space="preserve">Contact Person:  </t>
    </r>
    <r>
      <rPr>
        <b/>
        <sz val="11"/>
        <rFont val="Candara"/>
        <family val="2"/>
      </rPr>
      <t>Philip A. Akilith</t>
    </r>
  </si>
  <si>
    <r>
      <t xml:space="preserve">Region: </t>
    </r>
    <r>
      <rPr>
        <b/>
        <sz val="11"/>
        <rFont val="Candara"/>
        <family val="2"/>
      </rPr>
      <t>Cordillera Administrative Region</t>
    </r>
    <r>
      <rPr>
        <sz val="10"/>
        <rFont val="Candara"/>
        <family val="2"/>
      </rPr>
      <t xml:space="preserve">  </t>
    </r>
  </si>
  <si>
    <r>
      <t xml:space="preserve">Position:  </t>
    </r>
    <r>
      <rPr>
        <b/>
        <sz val="11"/>
        <rFont val="Candara"/>
        <family val="2"/>
      </rPr>
      <t>Center Administrator</t>
    </r>
  </si>
  <si>
    <r>
      <t xml:space="preserve">Address: </t>
    </r>
    <r>
      <rPr>
        <b/>
        <sz val="11"/>
        <rFont val="Candara"/>
        <family val="2"/>
      </rPr>
      <t>Tambingan, Sabangan, Mountain Province</t>
    </r>
  </si>
  <si>
    <r>
      <t xml:space="preserve">E-mail :  </t>
    </r>
    <r>
      <rPr>
        <b/>
        <sz val="11"/>
        <rFont val="Candara"/>
        <family val="2"/>
      </rPr>
      <t>ptcmtprovince@tesda.gov.ph</t>
    </r>
    <r>
      <rPr>
        <sz val="10"/>
        <rFont val="Candara"/>
        <family val="2"/>
      </rPr>
      <t xml:space="preserve"> </t>
    </r>
  </si>
  <si>
    <r>
      <t xml:space="preserve">Telephone/Mobile Nos: </t>
    </r>
    <r>
      <rPr>
        <b/>
        <sz val="11"/>
        <rFont val="Candara"/>
        <family val="2"/>
      </rPr>
      <t>09122504856</t>
    </r>
  </si>
  <si>
    <t>NCR Pricelist</t>
  </si>
  <si>
    <t>Price Catalogue as of Aug 15, 2018</t>
  </si>
  <si>
    <t>Q1</t>
  </si>
  <si>
    <t>Q1 AMOUNT</t>
  </si>
  <si>
    <t>April</t>
  </si>
  <si>
    <t>Q2</t>
  </si>
  <si>
    <t>Q2 AMOUNT</t>
  </si>
  <si>
    <t>Q3</t>
  </si>
  <si>
    <t>Q3 AMOUNT</t>
  </si>
  <si>
    <t>Q4</t>
  </si>
  <si>
    <t>Q4 AMOUNT</t>
  </si>
  <si>
    <t>Total Quantity</t>
  </si>
  <si>
    <t>COMMON ELECTRICAL SUPPLIES</t>
  </si>
  <si>
    <t>BATTERY, size AA, alkaline, 2 pieces per blister pack</t>
  </si>
  <si>
    <t xml:space="preserve">pack </t>
  </si>
  <si>
    <t>BATTERY, size AAA, alkaline, 2 pieces per blister pack</t>
  </si>
  <si>
    <t>Battery, 9-volts, flat, rechargeable</t>
  </si>
  <si>
    <t>FLUORESCENT LAMP, tubular, 28 watts</t>
  </si>
  <si>
    <t>tube</t>
  </si>
  <si>
    <t>FLUORESCENT LAMP, tubular, 36 watts</t>
  </si>
  <si>
    <t>COMPACT FLUORESCENT LAMP, 18 watts, 1 piece in individual box</t>
  </si>
  <si>
    <t>piece</t>
  </si>
  <si>
    <t>TAPE, electrical</t>
  </si>
  <si>
    <t>COMMON OFFICE SUPPLIES</t>
  </si>
  <si>
    <t>ACETATE, gauge #3, 50m per roll</t>
  </si>
  <si>
    <t>AIR FRESHENER, 280mL/can</t>
  </si>
  <si>
    <t>ALCOHOL, 70%, ethyl, 500ml</t>
  </si>
  <si>
    <t>CARBON FILM, A4 size, 100 sheets per box</t>
  </si>
  <si>
    <t>CARBON FILM, PE, black, 216mm x 30mm, 100 sheets per box</t>
  </si>
  <si>
    <t>CARTOLINA, assorted color, 20 pieces per pack</t>
  </si>
  <si>
    <t>CHALK, white, dustless, 100 pieces per box</t>
  </si>
  <si>
    <t>CLEARBOOK, A4 size</t>
  </si>
  <si>
    <t>CLEARBOOK, Legal size</t>
  </si>
  <si>
    <t>Ballpen, 0.5, blue, 50pcs/box</t>
  </si>
  <si>
    <t>Ballpen, 0.5,black, 50pcs/box</t>
  </si>
  <si>
    <t>CLIP, backfold, 19mm, 12 pieces per box</t>
  </si>
  <si>
    <t>CLIP, backfold, 25mm, 12 pieces per box</t>
  </si>
  <si>
    <t>CLIP, backfold, 32mm, 12 pieces per box</t>
  </si>
  <si>
    <t>CLIP, backfold, 50mm, 12 pieces per box</t>
  </si>
  <si>
    <t>CORRECTION TAPE, 6 meters(min), 1 piece in individual plastic</t>
  </si>
  <si>
    <t>DATA FILE BOX, made with chipboard, with closed ends</t>
  </si>
  <si>
    <t>DATA FOLDER, made with chipboard, taglia lock</t>
  </si>
  <si>
    <t>ENVELOPE, DOCUMENTARY, for A4 size document, 500 pieces per box</t>
  </si>
  <si>
    <t>ENVELOPE, DOCUMENTARY, for Legal size document, 500 pieces per box</t>
  </si>
  <si>
    <t>ENVELOPE, EXPANDING, KRAFTBOARD, for legal size documents, 100 pieces per box</t>
  </si>
  <si>
    <t>ENVELOPE, EXPANDING, plastic</t>
  </si>
  <si>
    <t>ENVELOPE, MAILING, 500 pieces per box, 80 gsm</t>
  </si>
  <si>
    <t>ENVELOPE, MAILING, with window, 500 pieces per box, 80 gsm</t>
  </si>
  <si>
    <t>ERASER, felt, for blackboard/whiteboard</t>
  </si>
  <si>
    <t>ERASER, plastic or rubber</t>
  </si>
  <si>
    <t>FASTENER, for paper, metal, 50 sets per box</t>
  </si>
  <si>
    <t>FILE ORGANIZER, expanding, legal, plastic, assorted colors</t>
  </si>
  <si>
    <t>FILE TAB DIVIDER, A4, five (5) colors per set</t>
  </si>
  <si>
    <t>FILE TAB DIVIDER, Legal Size, five(5) colors per set</t>
  </si>
  <si>
    <t>FOLDER, Fancy, A4, 50s/ bundle</t>
  </si>
  <si>
    <t>bundle</t>
  </si>
  <si>
    <t>FOLDER, Fancy, Legal, 50 pieces per bundle</t>
  </si>
  <si>
    <t>FOLDER, L-type, A4, 50 pieces pack</t>
  </si>
  <si>
    <t>FOLDER, L-type, Legal size, 50 pieces per pack</t>
  </si>
  <si>
    <t>FOLDER, Pressboard, size 210mm x 370mm, 100s/box</t>
  </si>
  <si>
    <t>FOLDER, Tagboard, A4, 100 pieces per pack</t>
  </si>
  <si>
    <t>FOLDER, Tagboard, Legal size, 100 pieces per pack</t>
  </si>
  <si>
    <t>GLUE, all purpose, 300 grams min.</t>
  </si>
  <si>
    <t>jar</t>
  </si>
  <si>
    <t>INDEX TAB, self-adhesive, 5 set/box, assorted colors</t>
  </si>
  <si>
    <t>LOOSELEAF COVER, 50sets per bundle</t>
  </si>
  <si>
    <t>MAGAZINE FILE BOX, LARGE</t>
  </si>
  <si>
    <t>MARKER, fluorescent, 3 colors per set</t>
  </si>
  <si>
    <t>MARKER, whiteboard, bullet type, black</t>
  </si>
  <si>
    <t>MARKER, whiteboard, bullet type, blue</t>
  </si>
  <si>
    <t>MARKER, whiteboard, bullet type, red</t>
  </si>
  <si>
    <t>MARKER, permanent, bullet type, black</t>
  </si>
  <si>
    <t>MARKER, permanent, bullet type, blue</t>
  </si>
  <si>
    <t>MARKER, permanent, bullet type, red</t>
  </si>
  <si>
    <t>Molar, folder (8.5" x 11")</t>
  </si>
  <si>
    <t>Molar, folder (8.5" x 13")</t>
  </si>
  <si>
    <t>NOTE BOOK, stenographer's, 40 leaves, spiral</t>
  </si>
  <si>
    <t>NOTE PAD, stick-on, (2"x3"), 100 sheets per pad</t>
  </si>
  <si>
    <t>pad</t>
  </si>
  <si>
    <t>NOTE PAD, stick-on, (3"x3"), 100 sheets per pad</t>
  </si>
  <si>
    <t>NOTE PAD, stick-on, (3"x4"), 100 sheets per pad</t>
  </si>
  <si>
    <t>PAD PAPER, Ruled</t>
  </si>
  <si>
    <t>PAPER CLIP, gem type, 48mm, 100 pieces per box</t>
  </si>
  <si>
    <t>PAPER CLIP, gem type, 32mm, 100 pieces per box</t>
  </si>
  <si>
    <t>PAPER, MULTICOPY, 80gsm, size: 210mm x 297mm</t>
  </si>
  <si>
    <t>PAPER, MULTICOPY, 80gsm, size: 216mm x 330mm</t>
  </si>
  <si>
    <t>PAPER, Multi-Purpose (COPY) A4, 70gsm</t>
  </si>
  <si>
    <t>PAPER, Multi-Purpose (COPY), Legal size, 70gsm</t>
  </si>
  <si>
    <t>PARCHMENT PAPER, A4 size, 80 gsm, 100 sheets per pack]</t>
  </si>
  <si>
    <t>PAPER, Thermal, 216mm x 30m</t>
  </si>
  <si>
    <t>PENCIL, lead, w/eraser, 0ne(1) dozen per box</t>
  </si>
  <si>
    <t>PHILIPPINE NATIONAL FLAG</t>
  </si>
  <si>
    <t>PUSH PIN, flat head type, assorted colors, 100s/case</t>
  </si>
  <si>
    <t>RECORD BOOK, 300 pages, size: 214mm x 278mm min</t>
  </si>
  <si>
    <t>book</t>
  </si>
  <si>
    <t>RECORD BOOK, 500 pages, size: 214mm x 278mm min</t>
  </si>
  <si>
    <t>RING BINDER, Plastic 32mm, 10 pieces per bundle</t>
  </si>
  <si>
    <t>RUBBER BAND, 70mm min lay flat length (#18)</t>
  </si>
  <si>
    <t>RULER, plastic, 450mm, 1 piece in individual plastic</t>
  </si>
  <si>
    <t>SIGN PEN, black, 0.5</t>
  </si>
  <si>
    <t>SIGN PEN, blue, 0.5</t>
  </si>
  <si>
    <t>SIGN PEN, red, 0.5</t>
  </si>
  <si>
    <t>STAMP PAD INK, violet, 50mL</t>
  </si>
  <si>
    <t xml:space="preserve">STAMP PAD, felt pad, min 60mm x 100mm </t>
  </si>
  <si>
    <t>STAPLE WIRE, Heavy duty, 23/13</t>
  </si>
  <si>
    <t>STAPLE WIRE, Standard, #35</t>
  </si>
  <si>
    <t>TAPE, masking, 24mm, 50 meters length</t>
  </si>
  <si>
    <t>TAPE, masking, 48mm, 50 meters length</t>
  </si>
  <si>
    <t>TAPE, transparent, 24mm, 50 meters</t>
  </si>
  <si>
    <t>TAPE, transparent, 48mm, 50 meters</t>
  </si>
  <si>
    <t>TAPE, packaging, 48mm, 50 meters length</t>
  </si>
  <si>
    <t>TOILET TISSUE, 12 rolls per pack</t>
  </si>
  <si>
    <t>TWINE, plastic, one kilo per roll</t>
  </si>
  <si>
    <t>WRAPPING PAPER, kraft, 50 sheets per pack</t>
  </si>
  <si>
    <t>COMMON OFFICE DEVICES</t>
  </si>
  <si>
    <t>CUTTER BLADE, heavy duty cutter, 10 pieces per tube (L300)</t>
  </si>
  <si>
    <t xml:space="preserve">CUTTER KNIFE, heavy duty </t>
  </si>
  <si>
    <t>DATING AND STAMPING MACHINE</t>
  </si>
  <si>
    <t>PENCIL SHARPENER, 1 piece in indiviual plastic case</t>
  </si>
  <si>
    <t>Pincher, stainless, heavy duty, plier type</t>
  </si>
  <si>
    <t>PUNCHER, paper, heavy duty, with two hole guide, 1 piece in individual box</t>
  </si>
  <si>
    <t>SCISSORS, (6")</t>
  </si>
  <si>
    <t>Scissors,heavy duty, plastic handle, 9" long</t>
  </si>
  <si>
    <t>STAPLER, standard</t>
  </si>
  <si>
    <t>TAPE DISPENSER,  table top</t>
  </si>
  <si>
    <t>WASTE BASKET, non-rigid plastic</t>
  </si>
  <si>
    <t xml:space="preserve">  </t>
  </si>
  <si>
    <t>COMMON JANITORIAL SUPPLIES</t>
  </si>
  <si>
    <t>BROOM, soft (tambo)</t>
  </si>
  <si>
    <t>BROOM, stick (tingting)</t>
  </si>
  <si>
    <t>CLEANER, TOILET BOWL AND URINAL, 900-1000ml cap</t>
  </si>
  <si>
    <t>CLEANSER, scouring powder, 350grams/can</t>
  </si>
  <si>
    <t xml:space="preserve">can </t>
  </si>
  <si>
    <t>DETERGENT POWDER, all purpose, 1 kilo/pouch</t>
  </si>
  <si>
    <t>DISINFECTANT SPRAY, 400-550 grams</t>
  </si>
  <si>
    <t>Door mat, cloth</t>
  </si>
  <si>
    <t>DUST PAN, non-rigid plastic</t>
  </si>
  <si>
    <t>FLOOR WAX, Paste, red</t>
  </si>
  <si>
    <t xml:space="preserve">FURNITURE CLEANER, aerosol, 300mL/can </t>
  </si>
  <si>
    <t>INSECTICIDE, aerosol type, 600mL/can</t>
  </si>
  <si>
    <t>Hand towel, cotton, 18" x 10"</t>
  </si>
  <si>
    <t>MOP w/ bucket and rotating handle</t>
  </si>
  <si>
    <t>MOPHANDLE, screw type, aluminum handle</t>
  </si>
  <si>
    <t>MOPHEAD, made of rayon</t>
  </si>
  <si>
    <t>RAG, all cotton, 32 pieces per kilo per bundle</t>
  </si>
  <si>
    <t>SCOURING PAD, 5 pieces per pack</t>
  </si>
  <si>
    <t>Toilet bowl brush w/ casing</t>
  </si>
  <si>
    <t>TRASHBAG, plastic, transparent, 10pcs/roll</t>
  </si>
  <si>
    <t>DISINFECTANT, bleaching solution</t>
  </si>
  <si>
    <t>cont</t>
  </si>
  <si>
    <t>Trash bin, plastic w/ cover (10"x8"x12)</t>
  </si>
  <si>
    <t>COMMON OFFICE EQUIPMENT</t>
  </si>
  <si>
    <t>BINDING AND PUNCHING MACHINE, two(2) hand lever system, 34cm or 13" (24 holes) punching, width adjustable to any format, binds 425 sheets, or up to 2" thick, all metal construction</t>
  </si>
  <si>
    <t>CALCULATOR, COMPACT, electronic, 12 digits cap, 1 unit in individual box</t>
  </si>
  <si>
    <t>CALCULATOR, SCIENTIFIC, 1 unit per box</t>
  </si>
  <si>
    <t>Calculator, CT-622V11, citizen</t>
  </si>
  <si>
    <t>CHAIR, monobloc, without armrest, beige</t>
  </si>
  <si>
    <t>DIGITAL VOICE RECORDER, 4GB (expandable), 1 unit in individual box</t>
  </si>
  <si>
    <t>DIGITAL DOCUMENT CAMERA,  four(4) reference points demarcate viewing area, 16x(1600%) consecutive zoom, PC and Doc Cam video switcher, plug and play</t>
  </si>
  <si>
    <t>ELECTRIC FAN, industrial</t>
  </si>
  <si>
    <t>ELECTRIC FAN, orbit type</t>
  </si>
  <si>
    <t>ELECTRIC FAN, stand type</t>
  </si>
  <si>
    <t>ELECTRIC FAN, wall type</t>
  </si>
  <si>
    <t>FACSIMILE MACHINE, uses thermal paper, 50m/roll, for documents 216mm x 600mm, 15 sec, transmission speed, running width 2018mm, document feeder holds 10 pages, with automatic paper cutter, redial, and fax/tel switchove</t>
  </si>
  <si>
    <t>FIRE EXTINGUISHER, dry chemical, for ABC class of fire, stored pressure type,non-electrical conductor,non-toxic, non-corrosive, 4.5kg (10lbs.), brand new</t>
  </si>
  <si>
    <t>FIRE EXTINGUISHER, pure HCFC 123, with fire rating of 1A, 1BC,  for ABC class of fire, stored pressure type, non-electrical conductor, non-corrosive, 4.5kg (10 lbs), brand new</t>
  </si>
  <si>
    <t>MULTIMEDIA PROJECTOR, 4000 ansi Lumens, 3600 hours lamp life, supports SVGA to SXGA, (compressed) resolution</t>
  </si>
  <si>
    <t>PAPER TRIMMER/CUTTING MACHINE, max paper size: B4, 30 sheets cutting cap., automatic clamping, stationery blade guard, A4-A6 format indications</t>
  </si>
  <si>
    <t>PAPER SHREDDER, 0.06m/sec shred speed, cuts 6-8 sheets of 70gsm paper</t>
  </si>
  <si>
    <t>PRINTER, IMPACT DOT MATRIX, 24 pins, 136 column, 480 cps print speed</t>
  </si>
  <si>
    <t>PRINTER, IMPACT DOT MATRIX, 9 pins, 80 column, 337 cps print speed</t>
  </si>
  <si>
    <t>PRINTER, INKJET, wireless capable, 55ppm speed, 512MB memory, duplex printing capable</t>
  </si>
  <si>
    <t>PRINTER, LASER, monochrome, 24ppm speed, 1200 x 1200 dpi</t>
  </si>
  <si>
    <t>TABLE, monobloc, square, 36" X 36", white, four(4) seater, for indoor and outdoor use</t>
  </si>
  <si>
    <t>TABLE, monobloc, square, 36" X 36", beige, four(4) seater, for indoor and outdoor use</t>
  </si>
  <si>
    <t>COMMON COMPUTER SUPPLIES</t>
  </si>
  <si>
    <t>COMPUTER CONTINUOUS FORMS, 1 ply, 11" x 9-1/2", 2000 sheets/box</t>
  </si>
  <si>
    <t>COMPUTER CONTINUOUS FORMS, 1 ply, 11" x 14-7/8", 2000 sheets/box</t>
  </si>
  <si>
    <t>COMPUTER CONTINUOUS FORMS, 2 ply, 11" x 9-1/2", 1000 sets/box</t>
  </si>
  <si>
    <t>COMPUTER CONTINUOUS FORMS, 2 ply, 11" x 14-7/8", 1000 sets/box</t>
  </si>
  <si>
    <t>COMPUTER CONTINUOUS FORMS, 3 ply, 11 x 9-1/2", 500 sets/box</t>
  </si>
  <si>
    <t>COMPUTER CONTINUOUS FORMS, 3 ply,  11" x 14-7/8", 500 sets/box</t>
  </si>
  <si>
    <t>DVD REWRITABLE, 4x speed, 4.7GB capacity</t>
  </si>
  <si>
    <t>EXTERNAL HARD DRIVE, 1TB, 2.5" HDD, USB 3.0, backward compatible with USB 2.0, 5400 rpm, with dual color LED light to indicate USB 3.0/USB 2.0 transmission, USB powered, System Requirements: USB 3.0: Windows XP/Vista/7/MacOSx 10.4 or above, with USB 3.0 cable and product guide</t>
  </si>
  <si>
    <t>FLASH DRIVE, 16GB, USB 2.0,  plug and play</t>
  </si>
  <si>
    <t>MOUSE, optical, USB connection type</t>
  </si>
  <si>
    <t>`</t>
  </si>
  <si>
    <t>MOUSE, optical, wireless</t>
  </si>
  <si>
    <t>HANDBOOK ON PROCUREMENT</t>
  </si>
  <si>
    <t>HANDBOOK ON PHILIPPINE GOVERNMENT   PROCUREMENT-RA 9184(6th Edition),  6" x 9", 296 pages,</t>
  </si>
  <si>
    <t>CONSUMABLES</t>
  </si>
  <si>
    <t xml:space="preserve">INK CART, BROTHER LC39BK, Black              </t>
  </si>
  <si>
    <t>cart</t>
  </si>
  <si>
    <t xml:space="preserve">INK CART, BROTHER LC39C, Cyan                </t>
  </si>
  <si>
    <t xml:space="preserve">INK CART, BROTHER LC39M, Magenta        </t>
  </si>
  <si>
    <t xml:space="preserve">INK CART, BROTHER LC39Y, Yellow             </t>
  </si>
  <si>
    <t xml:space="preserve">INK CART, BROTHER LC67B, Black                </t>
  </si>
  <si>
    <t xml:space="preserve">INK CART, BROTHER LC67C, Cyan                </t>
  </si>
  <si>
    <t xml:space="preserve">INK CART, BROTHER LC67M, Magenta     </t>
  </si>
  <si>
    <t xml:space="preserve">INK CART, BROTHER LC67Y, Yellow            </t>
  </si>
  <si>
    <t xml:space="preserve">INK CART, BROTHER LC67HYBK, Black       </t>
  </si>
  <si>
    <t xml:space="preserve">INK CART, BROTHER LC67HYC, Cyan           </t>
  </si>
  <si>
    <t>INK CART, BROTHER LC67HYM, Magenta</t>
  </si>
  <si>
    <t xml:space="preserve">INK CART, BROTHER LC67HYY, Yellow        </t>
  </si>
  <si>
    <t xml:space="preserve">INK CART, CANON PG-810, Black              </t>
  </si>
  <si>
    <t xml:space="preserve">INK CART, CANON PG-740, Black            </t>
  </si>
  <si>
    <t xml:space="preserve">INK CART, CANON PGI-725, Black            </t>
  </si>
  <si>
    <t xml:space="preserve">INK CART, CANON CLI-726, Black              </t>
  </si>
  <si>
    <t xml:space="preserve">INK CART, CANON CL-811, Colored          </t>
  </si>
  <si>
    <t>INK CART, CANON CL-741, Colored</t>
  </si>
  <si>
    <t xml:space="preserve">INK CART, CANON CLI-726, Cyan              </t>
  </si>
  <si>
    <t xml:space="preserve">INK CART, CANON CLI-726, Magenta        </t>
  </si>
  <si>
    <t xml:space="preserve">INK CART, CANON CLI-726, Yellow          </t>
  </si>
  <si>
    <t>INK CART, EPSON C13T038190 (T0 38), Black</t>
  </si>
  <si>
    <t>INK CART, EPSON C13T039090 (T0 39), Colored</t>
  </si>
  <si>
    <t>INK CART, EPSON C13T105190(73N)/(91N),Black</t>
  </si>
  <si>
    <t>INK CART, EPSON C13T105290(73N)/(91N),Cyan</t>
  </si>
  <si>
    <t>INK CART, EPSON C13T105390(73N)/(91N),Magenta</t>
  </si>
  <si>
    <t>INK CART, EPSON C13T105490(73N)/(91N),Yellow</t>
  </si>
  <si>
    <t>INK CART, EPSON C13T6664100 (T6641), Black</t>
  </si>
  <si>
    <t>INK CART, EPSON C13T664200 (T6642), Cyan</t>
  </si>
  <si>
    <t>INK CART, EPSON C13T664300 (T6643), Magenta</t>
  </si>
  <si>
    <t>INK CART, EPSON C13T664400 (T6644), Yellow</t>
  </si>
  <si>
    <t>INK CART, HP 51645A, (HP45), Black</t>
  </si>
  <si>
    <t>INK CART, HP C1823A, (HP23), Tri-color</t>
  </si>
  <si>
    <t>INK CART, HP C4844A, (HP10), Black</t>
  </si>
  <si>
    <t>INK CART, HP C4906AA, (HP940XL), Black</t>
  </si>
  <si>
    <t>INK CART, HP C4907AA, (HP940XL), Cyan</t>
  </si>
  <si>
    <t>INK CART, HP C4908AA, (HP940XL), Magenta</t>
  </si>
  <si>
    <t>INK CART, HP C4909AA, (HP940XL), Yellow</t>
  </si>
  <si>
    <t>INK CART, HP C4936A, (HP18), Black</t>
  </si>
  <si>
    <t>INK CART, HP C4937A, (HP18), Cyan</t>
  </si>
  <si>
    <t>INK CART, HP C4938A, (HP18), Magenta</t>
  </si>
  <si>
    <t>INK CART, HP C4939A, (HP18), Yellow</t>
  </si>
  <si>
    <t>INK CART, HP C6578DA, (HP78), Tri-color</t>
  </si>
  <si>
    <t>INK CART, HP C6615DA, (HP15), Black</t>
  </si>
  <si>
    <t>INK CART, HP C6625AA, (HP17), Tri-color</t>
  </si>
  <si>
    <t>INK CART, HP C6656AA, (HP56), Black</t>
  </si>
  <si>
    <t>INK CART, HP C6657AA, (HP57), Tri-color</t>
  </si>
  <si>
    <t>INK CART, HP C8727AA, (HP27), Black</t>
  </si>
  <si>
    <t>INK CART, HP C8765WA, (HP94), Black</t>
  </si>
  <si>
    <t>INK CART, HP C8766WA, (HP95), Tri-color</t>
  </si>
  <si>
    <t>INK CART, HP C8767WA, (HP96), Black</t>
  </si>
  <si>
    <t>INK CART, HP C9351AA, (HP21), Black</t>
  </si>
  <si>
    <t>INK CART, HP C9352AA, (HP22), Tri-color</t>
  </si>
  <si>
    <t>INK CART, HP C9361WA, (HP93), Tri-color</t>
  </si>
  <si>
    <t>INK CART, HP C9362WA, (HP92), Black</t>
  </si>
  <si>
    <t>INK CART, HP C9363WA, (HP97), Tri-color</t>
  </si>
  <si>
    <t>INK CART, HP C9364WA, (HP98), Black</t>
  </si>
  <si>
    <t>INK CART, HP CB314A, (HP900), Black</t>
  </si>
  <si>
    <t>INK CART, HP CB315A, (HP900), Tri-color</t>
  </si>
  <si>
    <t>INK CART, HP CB335WA, (HP74), Black</t>
  </si>
  <si>
    <t>INK CART, HP CB336WA, (HP74XL), Black</t>
  </si>
  <si>
    <t>INK CART, HP CB337WA, (HP75), Tri-color</t>
  </si>
  <si>
    <t>INK CART, HP CB338WA, (HP75XL), Tri-color</t>
  </si>
  <si>
    <t>INK CART, HP CC640WA, (HP60),  Black</t>
  </si>
  <si>
    <t>INK CART, HP CC641WA, (HP60XL),  Black</t>
  </si>
  <si>
    <t>INK CART, HP CC643WA, (HP60), Tri-color</t>
  </si>
  <si>
    <t>INK CART, HP CC644WA, (HP60XL), Tri-color</t>
  </si>
  <si>
    <t>INK CART, HP CC653AA, (HP901), Black</t>
  </si>
  <si>
    <t>INK CART, HP CC656AA, (HP901), Tri-color</t>
  </si>
  <si>
    <t>INK CART, HP CC660AA, (HP702), Black</t>
  </si>
  <si>
    <t>INK CART, HP CD887AA, (HP703), Black</t>
  </si>
  <si>
    <t>INK CART, HP CD888AA, (HP703), Tri-color</t>
  </si>
  <si>
    <t>INK CART, HP CD971AA, (HP 920), Black</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</si>
  <si>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</si>
  <si>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</si>
  <si>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</si>
  <si>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</si>
  <si>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</si>
  <si>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</si>
  <si>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</si>
  <si>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</si>
  <si>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</si>
  <si>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</si>
  <si>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</si>
  <si>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</si>
  <si>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</si>
  <si>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</si>
  <si>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</si>
  <si>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</si>
  <si>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</si>
  <si>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</si>
  <si>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Q8893AA (C8728AA), (HP28), Colored</t>
  </si>
  <si>
    <t>INK CART, LEXMARK 10NO217 (#17), Black</t>
  </si>
  <si>
    <t>INK CART, LEXMARK 10NO227 (#27), Colored</t>
  </si>
  <si>
    <t>TONER CART,  BROTHER TN-2025, Black</t>
  </si>
  <si>
    <t>TONER CART,  BROTHER TN-2130, Black</t>
  </si>
  <si>
    <t>TONER CART,  BROTHER TN-2150, Black</t>
  </si>
  <si>
    <t>TONER CART,  BROTHER TN-3320, Black</t>
  </si>
  <si>
    <t>TONER CART,  BROTHER TN-3350, Black, for HL5450DN (CU Printer)</t>
  </si>
  <si>
    <t>TONER CART, HP C4092A, Black</t>
  </si>
  <si>
    <t>TONER CART, HP C4096A, Black</t>
  </si>
  <si>
    <t>TONER CART, HP C7115A, Black</t>
  </si>
  <si>
    <t>TONER CART, HP CB435A, Black</t>
  </si>
  <si>
    <t>TONER CART, HP CB436A, Black</t>
  </si>
  <si>
    <t>TONER CART, HP CB540A, Black</t>
  </si>
  <si>
    <t>TONER CART, HP CB541A, Cyan</t>
  </si>
  <si>
    <t>TONER CART, HP CB542A, Yellow</t>
  </si>
  <si>
    <t>TONER CART, HP CB543A, Magenta</t>
  </si>
  <si>
    <t>TONER CART, HP CC364A, Black</t>
  </si>
  <si>
    <t>TONER CART, HP CC530A, Black</t>
  </si>
  <si>
    <t>TONER CART, HP CC531A, Cyan</t>
  </si>
  <si>
    <t>TONER CART, HP CC532A, Yellow</t>
  </si>
  <si>
    <t>TONER CART, HP CC533A, Magenta</t>
  </si>
  <si>
    <t>TONER CART, HP CE255A, Black</t>
  </si>
  <si>
    <t xml:space="preserve">TONER CART, HP CE278A, Black </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</si>
  <si>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</si>
  <si>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</si>
  <si>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</si>
  <si>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</si>
  <si>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</si>
  <si>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</si>
  <si>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</si>
  <si>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</si>
  <si>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</si>
  <si>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</si>
  <si>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</si>
  <si>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</si>
  <si>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</si>
  <si>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</si>
  <si>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</si>
  <si>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</si>
  <si>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</si>
  <si>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</si>
  <si>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</si>
  <si>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</si>
  <si>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</si>
  <si>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Q2613A, Black</t>
  </si>
  <si>
    <t>TONER CART, HP Q5942A, Black</t>
  </si>
  <si>
    <t>TONER CART, HP Q5949A, Black</t>
  </si>
  <si>
    <t>TONER CART, HP Q5950A, Black</t>
  </si>
  <si>
    <t>TONER CART, HP Q5951A, Cyan</t>
  </si>
  <si>
    <t>TONER CART, HP Q5952A, Yellow</t>
  </si>
  <si>
    <t>TONER CART, HP Q5953A, Magenta</t>
  </si>
  <si>
    <t>TONER CART, HP Q6000A, Black</t>
  </si>
  <si>
    <t>TONER CART, HP Q6001A, Cyan</t>
  </si>
  <si>
    <t>TONER CART, HP Q6002A, Yellow</t>
  </si>
  <si>
    <t>TONER CART, HP Q6003A, Magenta</t>
  </si>
  <si>
    <t>TONER CART, HP Q6470A, Black</t>
  </si>
  <si>
    <t>TONER CART, HP Q6471A, Cyan</t>
  </si>
  <si>
    <t>TONER CART, HP Q6472A, Yellow</t>
  </si>
  <si>
    <t>TONER CART, HP Q6473A, Magenta</t>
  </si>
  <si>
    <t>TONER CART, HP Q7553A, Black</t>
  </si>
  <si>
    <t>TONER CART, LEXMARK E360H11P, Black</t>
  </si>
  <si>
    <t>TONER CART, LEXMARK T650A11P, Black</t>
  </si>
  <si>
    <t>TONER CART, SAMSUNG ML-D2850B, Black</t>
  </si>
  <si>
    <t>TONER CART, SAMSUNG MLT-D101S, Black</t>
  </si>
  <si>
    <t>TONER CART, SAMSUNG MLT-D103L, Black</t>
  </si>
  <si>
    <t>TONER CART, SAMSUNG MLT-D103S, Black</t>
  </si>
  <si>
    <t>TONER CART, SAMSUNG MLT-D104S, Black</t>
  </si>
  <si>
    <t>TONER CART, SAMSUNG MLT-D105L, Black</t>
  </si>
  <si>
    <t>TONER CART, SAMSUNG MLT-D108S, Black</t>
  </si>
  <si>
    <t>TONER CART, SAMSUNG MLT-D119S(ML-2010D3), Black</t>
  </si>
  <si>
    <t>TONER CART, SAMSUNG MLT-D203E, Black</t>
  </si>
  <si>
    <t>TONER CART, SAMSUNG MLT-D203L, Black</t>
  </si>
  <si>
    <t>TONER CART, SAMSUNG MLT-D203U, black</t>
  </si>
  <si>
    <t>TONER CART, SAMSUNG MLT-D205E, Black</t>
  </si>
  <si>
    <t>TONER CART, SAMSUNG MLT-D205L, Black</t>
  </si>
  <si>
    <t>TONER CART, SAMSUNG SCX-D6555A, Black</t>
  </si>
  <si>
    <t>RIBBON CART, EPSON C13S015516 (#8750), Black, for LX-300</t>
  </si>
  <si>
    <t>RIBBON CART, EPSON C13S015531 (S015086), Black</t>
  </si>
  <si>
    <t>RIBBON CART, EPSON C13S015584 (S015327), Black</t>
  </si>
  <si>
    <t>RIBBON CART, EPSON C13S015632, Black, for    LX-310</t>
  </si>
  <si>
    <t>B. OTHER ITEMS NOT AVALABLE AT PS BUT REGULARLY PURCHASED FROM OTHER SOURCES (Note: Please indicate price of items)</t>
  </si>
  <si>
    <t>Ruler, metallic, 12"-long</t>
  </si>
  <si>
    <t>CHAIR, monobloc, with armrest, biege</t>
  </si>
  <si>
    <t>Check booklets (3 bklts)</t>
  </si>
  <si>
    <t>booklet</t>
  </si>
  <si>
    <t>TONER, INEO 164</t>
  </si>
  <si>
    <t>TONER,KONIKA MINOLTA, PagePRO 1380 MF</t>
  </si>
  <si>
    <t>INK CARTRIDGE, Brother DCP-J100, LC539XL,black</t>
  </si>
  <si>
    <t>INK CARTRIDGE, Brother DCP-J100, LC535, Cyan</t>
  </si>
  <si>
    <t>INK CARTRIDGE, Brother DCP-J100, LC535, Magenta</t>
  </si>
  <si>
    <t>INK CARTRIDGE, Brother DCP-J100, LC535, Yellow</t>
  </si>
  <si>
    <t>INK CARTRIDGE, HP Advantage, 685, black</t>
  </si>
  <si>
    <t>INK CARTRIDGE, ,HP Advantage, 685, Cyan</t>
  </si>
  <si>
    <t>INK CARTRIDGE, HP Advantage, 685, Magenta</t>
  </si>
  <si>
    <t>INK CARTRIDGE, ,HP Advantage 685, Yellow</t>
  </si>
  <si>
    <t xml:space="preserve">INK CARTRIDGE, HP L210, Black  </t>
  </si>
  <si>
    <t xml:space="preserve">INK CARTRIDGE, HP L210, Cyan  </t>
  </si>
  <si>
    <t>INK CARTRIDGE, HP L210, Magenta</t>
  </si>
  <si>
    <t xml:space="preserve">INK CARTRIDGE, HP L210, Yellow  </t>
  </si>
  <si>
    <t xml:space="preserve">INK CARTRIDGE, EPSON, L220 Black  </t>
  </si>
  <si>
    <t xml:space="preserve">INK CARTRIDGE, EpSON, L220, Cyan  </t>
  </si>
  <si>
    <t>INK CARTRIDGE, EPSON, L220 Magenta</t>
  </si>
  <si>
    <t xml:space="preserve">INK CARTRIDGE, EPSON, L220, Yellow  </t>
  </si>
  <si>
    <t xml:space="preserve">INK CARTRIDGE, EPSON, L360 Black  </t>
  </si>
  <si>
    <t xml:space="preserve">INK CARTRIDGE, EpSON, L360, Cyan  </t>
  </si>
  <si>
    <t>INK CARTRIDGE, EPSON, L360 Magenta</t>
  </si>
  <si>
    <t xml:space="preserve">INK CARTRIDGE, EPSON, L360, Yellow  </t>
  </si>
  <si>
    <t xml:space="preserve">Office Equipment and Accessories </t>
  </si>
  <si>
    <t>AIRPOT, Electric, 4 liters</t>
  </si>
  <si>
    <t>BASIN, stainless, 13" dia</t>
  </si>
  <si>
    <t>BOLO, stainless, butcher's</t>
  </si>
  <si>
    <t>BOWL, porcelain, m/s</t>
  </si>
  <si>
    <t>CANISTER, glass, b/s</t>
  </si>
  <si>
    <t>COLANDER, stainless, b/s</t>
  </si>
  <si>
    <t>CHOPPING BOARD, white, 15.5" x 10.5"</t>
  </si>
  <si>
    <t>FOOD PROCESSOR, 220 V, Heavy duty</t>
  </si>
  <si>
    <t>FORK, stainless</t>
  </si>
  <si>
    <t>GLASS, drinking, m/s</t>
  </si>
  <si>
    <t>MUG, porcelain, b/s</t>
  </si>
  <si>
    <t>PITCHER, glass, b/s</t>
  </si>
  <si>
    <t>PLATE RACK, 4 layers w/ cover</t>
  </si>
  <si>
    <t>Rice cooker, 10cups, 220V</t>
  </si>
  <si>
    <t>SERVING BOWL,  porcelain, b/s</t>
  </si>
  <si>
    <t>SERVING PLATE,  porcelain, round,  b/s</t>
  </si>
  <si>
    <t>SERVING SPOON, stainless</t>
  </si>
  <si>
    <r>
      <rPr>
        <sz val="10"/>
        <rFont val="Candara"/>
        <family val="2"/>
      </rPr>
      <t>SERVING TRAY,</t>
    </r>
    <r>
      <rPr>
        <sz val="8"/>
        <rFont val="Candara"/>
        <family val="2"/>
      </rPr>
      <t xml:space="preserve">  porcelain, rectangular,  b/s</t>
    </r>
  </si>
  <si>
    <t xml:space="preserve">SHOWER HEATER,  220 v, w/ complete attachments </t>
  </si>
  <si>
    <t>STOCK POT, aluminum, 4-pcs/set</t>
  </si>
  <si>
    <t>TABLESPOON, stainless</t>
  </si>
  <si>
    <t>TEASPOON, stainless</t>
  </si>
  <si>
    <t>TOWER FAN, oscillating, 3 ft tall</t>
  </si>
  <si>
    <t>Wall clock, 10" dia</t>
  </si>
  <si>
    <t>Wall clock, 16" diameter, DC-AA battery</t>
  </si>
  <si>
    <t>Office Supplies</t>
  </si>
  <si>
    <t>ID LAMINATING FILM</t>
  </si>
  <si>
    <t>PHOTOPAPER, legal size, glossy/piece</t>
  </si>
  <si>
    <t>Audio and visual presentation and composing equipment</t>
  </si>
  <si>
    <t>Photographic or filming or video equipment</t>
  </si>
  <si>
    <t>Cleaning Equipment and Supplies</t>
  </si>
  <si>
    <t>Paper Materials and Products</t>
  </si>
  <si>
    <t xml:space="preserve">Lighting and fixtures and accessories </t>
  </si>
  <si>
    <t>Electrical equipment and components and supplies</t>
  </si>
  <si>
    <t>Philippine Flag</t>
  </si>
  <si>
    <t>Telecommunication</t>
  </si>
  <si>
    <t>Telephone expense (mobile/cellular)</t>
  </si>
  <si>
    <t>Internet expense (wireless broadband Services)</t>
  </si>
  <si>
    <t>Computer Equipment and Accessories</t>
  </si>
  <si>
    <t>Laptop, Intel corei3-5005u, 4GB RAM, 14" HD multi touch LCD, Windows 10 Home</t>
  </si>
  <si>
    <t>Printer, 3-n-1, 220V</t>
  </si>
  <si>
    <t>Total security(anti-virus), heavy duty</t>
  </si>
  <si>
    <t>*Other Categories</t>
  </si>
  <si>
    <t>Repair &amp; Maintenance of IT equipment &amp; softwares</t>
  </si>
  <si>
    <t>Repair &amp; Maintenance of School Building</t>
  </si>
  <si>
    <t>Repair &amp;  Maintenance of Motor vehicle</t>
  </si>
  <si>
    <t>Repair &amp; Maintenance of Office equipment</t>
  </si>
  <si>
    <t>Repair of lighting system</t>
  </si>
  <si>
    <t>C. TOTAL (A + B):</t>
  </si>
  <si>
    <t>D. ADDITIONAL PROVISION FOR INFLATION      (10% of TOTAL)</t>
  </si>
  <si>
    <t>E. GRAND TOTAL (C + D)</t>
  </si>
  <si>
    <t>F. APPROVED BUDGET BY THE AGENCY HEAD
In Figures and Words:</t>
  </si>
  <si>
    <t>G. MONTHLY CASH REQUIREMENTS</t>
  </si>
  <si>
    <t>G.1 Available at Procurement Service Stores</t>
  </si>
  <si>
    <t>G.2 Other Items not available at PS but regulary purchased from other sources</t>
  </si>
  <si>
    <t>TOTAL MONTHLY CASH REQUIREMENTS</t>
  </si>
  <si>
    <t>*Other categories that are not indicated herein</t>
  </si>
  <si>
    <t>**Prices are FOB Manila/Applicable for items under A.</t>
  </si>
  <si>
    <t>Approved 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</si>
</sst>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00"/>
    <numFmt numFmtId="166" formatCode="#,##0.000"/>
  </numFmts>
  <fonts count="60" x14ac:knownFonts="1">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sz val="7"/>
      <name val="Arial"/>
      <family val="2"/>
    </font>
    <font>
      <b/>
      <sz val="10"/>
      <color rgb="FFFF0000"/>
      <name val="Arial"/>
      <family val="2"/>
    </font>
    <font>
      <sz val="10"/>
      <color rgb="FFFF0000"/>
      <name val="Arial"/>
      <family val="2"/>
    </font>
    <font>
      <sz val="11"/>
      <name val="Arial"/>
      <family val="2"/>
    </font>
    <font>
      <b/>
      <sz val="11"/>
      <name val="Arial"/>
      <family val="2"/>
    </font>
    <font>
      <sz val="10"/>
      <color theme="1"/>
      <name val="Arial"/>
      <family val="2"/>
    </font>
    <font>
      <sz val="11"/>
      <color theme="1"/>
      <name val="Arial Narrow"/>
      <family val="2"/>
    </font>
    <font>
      <sz val="11"/>
      <name val="Times New Roman"/>
      <family val="1"/>
    </font>
    <font>
      <sz val="10"/>
      <color theme="1"/>
      <name val="Calibri"/>
      <family val="2"/>
      <scheme val="minor"/>
    </font>
    <font>
      <sz val="11"/>
      <color theme="1"/>
      <name val="Times New Roman"/>
      <family val="1"/>
    </font>
    <font>
      <sz val="11"/>
      <name val="Arial Narrow"/>
      <family val="2"/>
    </font>
    <font>
      <i/>
      <sz val="10"/>
      <name val="Arial"/>
      <family val="2"/>
    </font>
    <font>
      <sz val="9"/>
      <name val="Arial"/>
      <family val="2"/>
    </font>
    <font>
      <sz val="10"/>
      <name val="Book Antiqua"/>
      <family val="1"/>
    </font>
    <font>
      <sz val="10"/>
      <color theme="1"/>
      <name val="Times New Roman"/>
      <family val="1"/>
    </font>
    <font>
      <sz val="12"/>
      <color theme="1"/>
      <name val="Times New Roman"/>
      <family val="1"/>
    </font>
    <font>
      <sz val="10"/>
      <color indexed="8"/>
      <name val="Arial"/>
      <family val="2"/>
    </font>
    <font>
      <sz val="10"/>
      <color theme="1"/>
      <name val="Calibri"/>
      <family val="2"/>
    </font>
    <font>
      <sz val="12"/>
      <name val="Arial"/>
      <family val="2"/>
    </font>
    <font>
      <b/>
      <sz val="12"/>
      <color theme="1"/>
      <name val="Arial"/>
      <family val="2"/>
    </font>
    <font>
      <sz val="10"/>
      <color rgb="FF000000"/>
      <name val="Arial"/>
      <family val="2"/>
    </font>
    <font>
      <sz val="11"/>
      <color rgb="FF000000"/>
      <name val="Arial"/>
      <family val="2"/>
    </font>
    <font>
      <sz val="10"/>
      <name val="Times New Roman"/>
      <family val="1"/>
    </font>
    <font>
      <b/>
      <sz val="14"/>
      <name val="Arial"/>
      <family val="2"/>
    </font>
    <font>
      <b/>
      <i/>
      <sz val="9"/>
      <name val="Arial"/>
      <family val="2"/>
    </font>
    <font>
      <b/>
      <sz val="9"/>
      <name val="Arial"/>
      <family val="2"/>
    </font>
    <font>
      <sz val="8"/>
      <name val="Candara"/>
      <family val="2"/>
    </font>
    <font>
      <sz val="10"/>
      <name val="Candara"/>
      <family val="2"/>
    </font>
    <font>
      <sz val="12"/>
      <name val="Candara"/>
      <family val="2"/>
    </font>
    <font>
      <b/>
      <sz val="14"/>
      <name val="Candara"/>
      <family val="2"/>
    </font>
    <font>
      <b/>
      <sz val="12"/>
      <name val="Candara"/>
      <family val="2"/>
    </font>
    <font>
      <sz val="8"/>
      <color rgb="FFFF0000"/>
      <name val="Candara"/>
      <family val="2"/>
    </font>
    <font>
      <b/>
      <sz val="12"/>
      <color theme="1"/>
      <name val="Candara"/>
      <family val="2"/>
    </font>
    <font>
      <sz val="12"/>
      <color indexed="8"/>
      <name val="Candara"/>
      <family val="2"/>
    </font>
    <font>
      <b/>
      <sz val="12"/>
      <color indexed="8"/>
      <name val="Candara"/>
      <family val="2"/>
    </font>
    <font>
      <b/>
      <sz val="12"/>
      <color rgb="FFFF0000"/>
      <name val="Candara"/>
      <family val="2"/>
    </font>
    <font>
      <sz val="10"/>
      <color rgb="FFFF0000"/>
      <name val="Candara"/>
      <family val="2"/>
    </font>
    <font>
      <sz val="12"/>
      <color rgb="FFFF0000"/>
      <name val="Candara"/>
      <family val="2"/>
    </font>
    <font>
      <b/>
      <sz val="12"/>
      <color indexed="10"/>
      <name val="Candara"/>
      <family val="2"/>
    </font>
    <font>
      <sz val="12"/>
      <color indexed="10"/>
      <name val="Candara"/>
      <family val="2"/>
    </font>
    <font>
      <b/>
      <sz val="10"/>
      <name val="Candara"/>
      <family val="2"/>
    </font>
    <font>
      <b/>
      <sz val="11"/>
      <name val="Candara"/>
      <family val="2"/>
    </font>
    <font>
      <b/>
      <sz val="9"/>
      <name val="Candara"/>
      <family val="2"/>
    </font>
    <font>
      <b/>
      <sz val="8"/>
      <name val="Candara"/>
      <family val="2"/>
    </font>
    <font>
      <sz val="9"/>
      <name val="Candara"/>
      <family val="2"/>
    </font>
    <font>
      <sz val="12"/>
      <color theme="1"/>
      <name val="Arial Narrow"/>
      <family val="2"/>
    </font>
    <font>
      <sz val="10"/>
      <color theme="1"/>
      <name val="Candara"/>
      <family val="2"/>
    </font>
    <font>
      <sz val="12"/>
      <color theme="1"/>
      <name val="Candara"/>
      <family val="2"/>
    </font>
    <font>
      <sz val="11"/>
      <name val="Candara"/>
      <family val="2"/>
    </font>
    <font>
      <b/>
      <sz val="10"/>
      <color rgb="FF00B050"/>
      <name val="Candara"/>
      <family val="2"/>
    </font>
    <font>
      <sz val="10"/>
      <color indexed="8"/>
      <name val="Calibri"/>
      <family val="2"/>
      <scheme val="minor"/>
    </font>
    <font>
      <sz val="10"/>
      <name val="Calibri"/>
      <family val="2"/>
      <scheme val="minor"/>
    </font>
    <font>
      <sz val="10"/>
      <color indexed="8"/>
      <name val="Candara"/>
      <family val="2"/>
    </font>
    <font>
      <b/>
      <i/>
      <sz val="10"/>
      <name val="Candara"/>
      <family val="2"/>
    </font>
    <font>
      <b/>
      <i/>
      <sz val="9"/>
      <name val="Candara"/>
      <family val="2"/>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5"/>
        <bgColor indexed="64"/>
      </patternFill>
    </fill>
    <fill>
      <patternFill patternType="solid">
        <fgColor rgb="FF00B0F0"/>
        <bgColor indexed="64"/>
      </patternFill>
    </fill>
    <fill>
      <patternFill patternType="solid">
        <fgColor theme="8" tint="0.59999389629810485"/>
        <bgColor indexed="64"/>
      </patternFill>
    </fill>
    <fill>
      <patternFill patternType="solid">
        <fgColor indexed="1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rgb="FF92D050"/>
        <bgColor indexed="64"/>
      </patternFill>
    </fill>
    <fill>
      <patternFill patternType="solid">
        <fgColor theme="7"/>
        <bgColor indexed="64"/>
      </patternFill>
    </fill>
  </fills>
  <borders count="7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right/>
      <top style="medium">
        <color indexed="64"/>
      </top>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3" fillId="0" borderId="0"/>
    <xf numFmtId="0" fontId="21" fillId="0" borderId="0"/>
    <xf numFmtId="0" fontId="21" fillId="0" borderId="0"/>
  </cellStyleXfs>
  <cellXfs count="726">
    <xf numFmtId="0" fontId="0" fillId="0" borderId="0" xfId="0"/>
    <xf numFmtId="0" fontId="3" fillId="0" borderId="0" xfId="0" applyFont="1" applyAlignment="1" applyProtection="1">
      <alignment vertical="center" wrapText="1"/>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vertical="center"/>
      <protection locked="0"/>
    </xf>
    <xf numFmtId="164" fontId="3" fillId="0" borderId="0" xfId="1" applyFont="1" applyAlignment="1" applyProtection="1">
      <alignment horizontal="center" vertical="center"/>
      <protection locked="0"/>
    </xf>
    <xf numFmtId="0" fontId="4" fillId="0" borderId="0" xfId="0" applyFont="1" applyAlignment="1">
      <alignment horizontal="left" vertical="center"/>
    </xf>
    <xf numFmtId="0" fontId="2" fillId="0" borderId="0" xfId="0" applyFont="1" applyAlignment="1" applyProtection="1">
      <alignment horizontal="center" vertical="center"/>
      <protection locked="0"/>
    </xf>
    <xf numFmtId="0" fontId="2" fillId="2" borderId="0" xfId="0" applyFont="1" applyFill="1" applyAlignment="1" applyProtection="1">
      <alignment horizontal="center" vertical="center"/>
      <protection locked="0"/>
    </xf>
    <xf numFmtId="164" fontId="4" fillId="0" borderId="0" xfId="1"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lignment horizontal="left" vertical="center"/>
    </xf>
    <xf numFmtId="4" fontId="4"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3" fillId="0" borderId="0" xfId="0" applyFont="1" applyAlignment="1">
      <alignment vertical="center"/>
    </xf>
    <xf numFmtId="0" fontId="3" fillId="2" borderId="0" xfId="0" applyFont="1" applyFill="1" applyAlignment="1">
      <alignment vertical="center"/>
    </xf>
    <xf numFmtId="0" fontId="3" fillId="0" borderId="0" xfId="0" applyFont="1" applyAlignment="1" applyProtection="1">
      <alignment horizontal="center" vertical="center"/>
      <protection locked="0"/>
    </xf>
    <xf numFmtId="165" fontId="4" fillId="0" borderId="0" xfId="0" applyNumberFormat="1" applyFont="1" applyAlignment="1" applyProtection="1">
      <alignment horizontal="center" vertical="center"/>
      <protection locked="0"/>
    </xf>
    <xf numFmtId="164" fontId="3" fillId="0" borderId="0" xfId="1" applyFont="1" applyAlignment="1" applyProtection="1">
      <alignment vertical="center"/>
      <protection locked="0"/>
    </xf>
    <xf numFmtId="4" fontId="3" fillId="0" borderId="0" xfId="0" applyNumberFormat="1"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2" borderId="0" xfId="0" applyFont="1" applyFill="1" applyAlignment="1" applyProtection="1">
      <alignment vertical="center"/>
      <protection locked="0"/>
    </xf>
    <xf numFmtId="0" fontId="9" fillId="0" borderId="0" xfId="0" applyFont="1" applyAlignment="1" applyProtection="1">
      <alignment horizontal="left" vertical="center"/>
      <protection locked="0"/>
    </xf>
    <xf numFmtId="164" fontId="3" fillId="0" borderId="1" xfId="1" applyFont="1" applyBorder="1" applyAlignment="1" applyProtection="1">
      <alignment horizontal="center" vertical="center"/>
      <protection locked="0"/>
    </xf>
    <xf numFmtId="0" fontId="9" fillId="0" borderId="6" xfId="0" applyFont="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8" fillId="0" borderId="0" xfId="0" applyFont="1" applyAlignment="1" applyProtection="1">
      <alignment vertical="center" wrapText="1"/>
      <protection locked="0"/>
    </xf>
    <xf numFmtId="0" fontId="4" fillId="8" borderId="8" xfId="0"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 fontId="3" fillId="6" borderId="10" xfId="0" applyNumberFormat="1" applyFont="1" applyFill="1" applyBorder="1" applyAlignment="1" applyProtection="1">
      <alignment horizontal="center" vertical="center" wrapText="1"/>
    </xf>
    <xf numFmtId="1" fontId="3" fillId="0" borderId="11" xfId="0" applyNumberFormat="1" applyFont="1" applyBorder="1" applyAlignment="1" applyProtection="1">
      <alignment horizontal="center" vertical="center" wrapText="1"/>
    </xf>
    <xf numFmtId="164" fontId="3" fillId="0" borderId="11" xfId="1" applyFont="1" applyBorder="1" applyAlignment="1" applyProtection="1">
      <alignment horizontal="center" vertical="center" wrapText="1"/>
      <protection locked="0"/>
    </xf>
    <xf numFmtId="43" fontId="3" fillId="0" borderId="12" xfId="0" applyNumberFormat="1" applyFont="1" applyBorder="1" applyAlignment="1" applyProtection="1">
      <alignment vertical="center" wrapText="1"/>
    </xf>
    <xf numFmtId="0" fontId="2" fillId="0" borderId="13"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1" fontId="3" fillId="6" borderId="13" xfId="0" applyNumberFormat="1" applyFont="1" applyFill="1" applyBorder="1" applyAlignment="1" applyProtection="1">
      <alignment horizontal="center" vertical="center" wrapText="1"/>
    </xf>
    <xf numFmtId="1" fontId="3" fillId="0" borderId="13" xfId="0" applyNumberFormat="1" applyFont="1" applyFill="1" applyBorder="1" applyAlignment="1" applyProtection="1">
      <alignment horizontal="center" vertical="center" wrapText="1"/>
    </xf>
    <xf numFmtId="164" fontId="3" fillId="0" borderId="13" xfId="1" applyFont="1" applyFill="1" applyBorder="1" applyAlignment="1" applyProtection="1">
      <alignment horizontal="center" vertical="center" wrapText="1"/>
      <protection locked="0"/>
    </xf>
    <xf numFmtId="43" fontId="3" fillId="0" borderId="13" xfId="0" applyNumberFormat="1" applyFont="1" applyFill="1" applyBorder="1" applyAlignment="1" applyProtection="1">
      <alignment vertical="center" wrapText="1"/>
    </xf>
    <xf numFmtId="0" fontId="3" fillId="0" borderId="0" xfId="0" applyFont="1" applyFill="1" applyAlignment="1" applyProtection="1">
      <alignment vertical="center" wrapText="1"/>
      <protection locked="0"/>
    </xf>
    <xf numFmtId="0" fontId="3" fillId="0" borderId="13" xfId="0" applyFont="1" applyFill="1" applyBorder="1" applyAlignment="1" applyProtection="1">
      <alignment horizontal="left" vertical="center" wrapText="1"/>
      <protection locked="0"/>
    </xf>
    <xf numFmtId="165" fontId="3" fillId="0" borderId="13" xfId="0" applyNumberFormat="1" applyFont="1" applyFill="1" applyBorder="1" applyAlignment="1" applyProtection="1">
      <alignment horizontal="center" vertical="center" wrapText="1"/>
    </xf>
    <xf numFmtId="164" fontId="3" fillId="0" borderId="13" xfId="1" applyFont="1" applyBorder="1" applyAlignment="1" applyProtection="1">
      <alignment horizontal="center" vertical="center" wrapText="1"/>
      <protection locked="0"/>
    </xf>
    <xf numFmtId="164" fontId="10" fillId="0" borderId="13" xfId="1" applyFont="1" applyBorder="1" applyAlignment="1">
      <alignment vertical="center" wrapText="1"/>
    </xf>
    <xf numFmtId="0" fontId="10" fillId="0" borderId="13" xfId="0" applyFont="1" applyBorder="1" applyAlignment="1">
      <alignment vertical="center"/>
    </xf>
    <xf numFmtId="0" fontId="11" fillId="0" borderId="13" xfId="0" applyFont="1" applyBorder="1" applyAlignment="1">
      <alignment horizontal="center"/>
    </xf>
    <xf numFmtId="0" fontId="0" fillId="2" borderId="13" xfId="0" applyFill="1" applyBorder="1" applyAlignment="1">
      <alignment horizontal="center"/>
    </xf>
    <xf numFmtId="164" fontId="1" fillId="0" borderId="13" xfId="1" applyFont="1" applyBorder="1"/>
    <xf numFmtId="0" fontId="10" fillId="0" borderId="13" xfId="0" applyFont="1" applyBorder="1"/>
    <xf numFmtId="0" fontId="12" fillId="3" borderId="13" xfId="0" applyFont="1" applyFill="1" applyBorder="1" applyAlignment="1">
      <alignment horizontal="center" vertical="center" wrapText="1"/>
    </xf>
    <xf numFmtId="0" fontId="3" fillId="5" borderId="13" xfId="1" applyNumberFormat="1" applyFont="1" applyFill="1" applyBorder="1" applyAlignment="1">
      <alignment horizontal="center" vertical="justify"/>
    </xf>
    <xf numFmtId="0" fontId="3" fillId="6" borderId="13" xfId="0" applyFont="1" applyFill="1" applyBorder="1" applyAlignment="1" applyProtection="1">
      <alignment horizontal="center" vertical="center" wrapText="1"/>
      <protection locked="0"/>
    </xf>
    <xf numFmtId="165" fontId="3" fillId="0" borderId="13" xfId="0" applyNumberFormat="1" applyFont="1" applyBorder="1" applyAlignment="1" applyProtection="1">
      <alignment horizontal="center" vertical="center" wrapText="1"/>
    </xf>
    <xf numFmtId="0" fontId="13" fillId="0" borderId="13" xfId="0" applyFont="1" applyBorder="1" applyAlignment="1">
      <alignment vertical="center"/>
    </xf>
    <xf numFmtId="0" fontId="14" fillId="0" borderId="13" xfId="0" applyFont="1" applyBorder="1" applyAlignment="1">
      <alignment horizontal="center" vertical="center" wrapText="1"/>
    </xf>
    <xf numFmtId="0" fontId="14" fillId="2" borderId="13" xfId="0" applyFont="1" applyFill="1" applyBorder="1" applyAlignment="1">
      <alignment horizontal="center" vertical="center" wrapText="1"/>
    </xf>
    <xf numFmtId="164" fontId="14" fillId="0" borderId="13" xfId="1" applyFont="1" applyBorder="1" applyAlignment="1">
      <alignment horizontal="center" vertical="center" wrapText="1"/>
    </xf>
    <xf numFmtId="49" fontId="3" fillId="0" borderId="13" xfId="0" applyNumberFormat="1" applyFont="1" applyBorder="1" applyAlignment="1" applyProtection="1">
      <alignment horizontal="left" vertical="center" wrapText="1"/>
      <protection locked="0"/>
    </xf>
    <xf numFmtId="49" fontId="15" fillId="0" borderId="13" xfId="0" applyNumberFormat="1" applyFont="1" applyBorder="1" applyAlignment="1" applyProtection="1">
      <alignment horizontal="center" vertical="center" wrapText="1"/>
      <protection locked="0"/>
    </xf>
    <xf numFmtId="0" fontId="10" fillId="0" borderId="13" xfId="0" applyFont="1" applyBorder="1" applyAlignment="1">
      <alignment vertical="center" wrapText="1"/>
    </xf>
    <xf numFmtId="15" fontId="10" fillId="0" borderId="13" xfId="0" applyNumberFormat="1" applyFont="1" applyBorder="1" applyAlignment="1">
      <alignment vertical="center" wrapText="1"/>
    </xf>
    <xf numFmtId="0" fontId="13" fillId="0" borderId="13" xfId="0" applyFont="1" applyBorder="1" applyAlignment="1">
      <alignment vertical="center" wrapText="1"/>
    </xf>
    <xf numFmtId="0" fontId="10" fillId="6"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43" fontId="4" fillId="0" borderId="13" xfId="0" applyNumberFormat="1" applyFont="1" applyFill="1" applyBorder="1" applyAlignment="1" applyProtection="1">
      <alignment vertical="center" wrapText="1"/>
    </xf>
    <xf numFmtId="164" fontId="10" fillId="0" borderId="13" xfId="1" applyFont="1" applyBorder="1" applyAlignment="1">
      <alignment horizontal="center" vertical="center" wrapText="1"/>
    </xf>
    <xf numFmtId="0" fontId="17" fillId="0" borderId="13"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7" fillId="4" borderId="13"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1" fontId="17" fillId="6" borderId="13" xfId="0" applyNumberFormat="1" applyFont="1" applyFill="1" applyBorder="1" applyAlignment="1" applyProtection="1">
      <alignment horizontal="center" vertical="center" wrapText="1"/>
    </xf>
    <xf numFmtId="165" fontId="17" fillId="0" borderId="13" xfId="0" applyNumberFormat="1" applyFont="1" applyFill="1" applyBorder="1" applyAlignment="1" applyProtection="1">
      <alignment horizontal="center" vertical="center" wrapText="1"/>
    </xf>
    <xf numFmtId="1" fontId="17" fillId="0" borderId="13" xfId="0" applyNumberFormat="1" applyFont="1" applyFill="1" applyBorder="1" applyAlignment="1" applyProtection="1">
      <alignment horizontal="center" vertical="center" wrapText="1"/>
    </xf>
    <xf numFmtId="164" fontId="17" fillId="0" borderId="13" xfId="1" applyFont="1" applyFill="1" applyBorder="1" applyAlignment="1" applyProtection="1">
      <alignment horizontal="center" vertical="center" wrapText="1"/>
      <protection locked="0"/>
    </xf>
    <xf numFmtId="0" fontId="17" fillId="0" borderId="0" xfId="0" applyFont="1" applyFill="1" applyAlignment="1" applyProtection="1">
      <alignment vertical="center" wrapText="1"/>
      <protection locked="0"/>
    </xf>
    <xf numFmtId="0" fontId="10" fillId="0" borderId="13" xfId="0" applyFont="1" applyFill="1" applyBorder="1" applyAlignment="1">
      <alignment vertical="center" wrapText="1"/>
    </xf>
    <xf numFmtId="0" fontId="10" fillId="0" borderId="13" xfId="0" applyFont="1" applyBorder="1" applyAlignment="1">
      <alignment horizontal="center" vertical="center" wrapText="1"/>
    </xf>
    <xf numFmtId="0" fontId="2" fillId="0" borderId="13" xfId="0" applyNumberFormat="1" applyFont="1" applyBorder="1" applyAlignment="1"/>
    <xf numFmtId="0" fontId="18" fillId="0" borderId="13" xfId="0" applyNumberFormat="1" applyFont="1" applyBorder="1" applyAlignment="1">
      <alignment horizontal="center"/>
    </xf>
    <xf numFmtId="0" fontId="18" fillId="5" borderId="13" xfId="1" applyNumberFormat="1" applyFont="1" applyFill="1" applyBorder="1" applyAlignment="1">
      <alignment horizontal="center" vertical="justify"/>
    </xf>
    <xf numFmtId="0" fontId="3" fillId="0" borderId="13" xfId="0" applyFont="1" applyBorder="1" applyAlignment="1" applyProtection="1">
      <alignment horizontal="center" vertical="center" wrapText="1"/>
      <protection locked="0"/>
    </xf>
    <xf numFmtId="1" fontId="3" fillId="0" borderId="13" xfId="0" applyNumberFormat="1" applyFont="1" applyBorder="1" applyAlignment="1" applyProtection="1">
      <alignment horizontal="center" vertical="center" wrapText="1"/>
    </xf>
    <xf numFmtId="164" fontId="10" fillId="2" borderId="13" xfId="1" applyFont="1" applyFill="1" applyBorder="1" applyAlignment="1">
      <alignment vertical="center" wrapText="1"/>
    </xf>
    <xf numFmtId="43" fontId="3" fillId="0" borderId="13" xfId="0" applyNumberFormat="1" applyFont="1" applyBorder="1" applyAlignment="1" applyProtection="1">
      <alignment vertical="center" wrapText="1"/>
    </xf>
    <xf numFmtId="0" fontId="3" fillId="3" borderId="13" xfId="0" applyFont="1" applyFill="1" applyBorder="1" applyAlignment="1">
      <alignment horizontal="center" vertical="center" wrapText="1"/>
    </xf>
    <xf numFmtId="0" fontId="3" fillId="3" borderId="13" xfId="0" applyFont="1" applyFill="1" applyBorder="1" applyAlignment="1">
      <alignment horizontal="center" vertical="center"/>
    </xf>
    <xf numFmtId="0" fontId="10" fillId="0" borderId="13" xfId="0" applyFont="1" applyFill="1" applyBorder="1" applyAlignment="1">
      <alignment horizontal="center" vertical="center" wrapText="1"/>
    </xf>
    <xf numFmtId="164" fontId="10" fillId="0" borderId="13" xfId="1" applyFont="1" applyFill="1" applyBorder="1" applyAlignment="1">
      <alignment horizontal="center" vertical="center" wrapText="1"/>
    </xf>
    <xf numFmtId="0" fontId="18" fillId="0" borderId="13" xfId="0" applyNumberFormat="1" applyFont="1" applyFill="1" applyBorder="1" applyAlignment="1">
      <alignment horizontal="left"/>
    </xf>
    <xf numFmtId="0" fontId="18" fillId="0" borderId="13" xfId="0" applyNumberFormat="1" applyFont="1" applyFill="1" applyBorder="1" applyAlignment="1">
      <alignment horizontal="center"/>
    </xf>
    <xf numFmtId="164" fontId="10" fillId="0" borderId="13" xfId="1" applyFont="1" applyFill="1" applyBorder="1" applyAlignment="1">
      <alignment vertical="center" wrapText="1"/>
    </xf>
    <xf numFmtId="0" fontId="2" fillId="0" borderId="13"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3" borderId="13" xfId="0" applyFont="1" applyFill="1" applyBorder="1" applyAlignment="1" applyProtection="1">
      <alignment vertical="center" wrapText="1"/>
      <protection locked="0"/>
    </xf>
    <xf numFmtId="0" fontId="4" fillId="4" borderId="13" xfId="0" applyFont="1" applyFill="1" applyBorder="1" applyAlignment="1" applyProtection="1">
      <alignment vertical="center" wrapText="1"/>
      <protection locked="0"/>
    </xf>
    <xf numFmtId="0" fontId="10" fillId="5"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9" fillId="2" borderId="13" xfId="0" applyFont="1" applyFill="1" applyBorder="1" applyAlignment="1">
      <alignment vertical="center" wrapText="1"/>
    </xf>
    <xf numFmtId="0" fontId="19" fillId="2" borderId="13" xfId="0" applyFont="1" applyFill="1" applyBorder="1" applyAlignment="1">
      <alignment horizontal="center" vertical="center" wrapText="1"/>
    </xf>
    <xf numFmtId="0" fontId="19" fillId="5" borderId="13" xfId="0" applyFont="1" applyFill="1" applyBorder="1" applyAlignment="1">
      <alignment horizontal="center" vertical="center" wrapText="1"/>
    </xf>
    <xf numFmtId="43" fontId="4" fillId="0" borderId="13" xfId="0" applyNumberFormat="1" applyFont="1" applyBorder="1" applyAlignment="1" applyProtection="1">
      <alignment vertical="center" wrapText="1"/>
    </xf>
    <xf numFmtId="0" fontId="2" fillId="3" borderId="13" xfId="0" applyFont="1" applyFill="1" applyBorder="1" applyAlignment="1" applyProtection="1">
      <alignment vertical="center" wrapText="1"/>
      <protection locked="0"/>
    </xf>
    <xf numFmtId="0" fontId="2" fillId="4" borderId="13" xfId="0" applyFont="1" applyFill="1" applyBorder="1" applyAlignment="1" applyProtection="1">
      <alignment vertical="center" wrapText="1"/>
      <protection locked="0"/>
    </xf>
    <xf numFmtId="0" fontId="20" fillId="5"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4" fillId="0" borderId="13" xfId="0" applyFont="1" applyBorder="1" applyAlignment="1">
      <alignment vertical="center" wrapText="1"/>
    </xf>
    <xf numFmtId="0" fontId="14" fillId="3" borderId="13" xfId="0" applyFont="1" applyFill="1" applyBorder="1" applyAlignment="1">
      <alignment horizontal="center" vertical="center" wrapText="1"/>
    </xf>
    <xf numFmtId="16" fontId="14" fillId="0" borderId="13" xfId="0" applyNumberFormat="1" applyFont="1" applyBorder="1" applyAlignment="1">
      <alignment vertical="center" wrapText="1"/>
    </xf>
    <xf numFmtId="16" fontId="20" fillId="0" borderId="13" xfId="0" applyNumberFormat="1" applyFont="1" applyBorder="1" applyAlignment="1">
      <alignment vertical="center" wrapText="1"/>
    </xf>
    <xf numFmtId="0" fontId="14" fillId="5" borderId="13" xfId="0" applyFont="1" applyFill="1" applyBorder="1" applyAlignment="1">
      <alignment horizontal="center" vertical="center" wrapText="1"/>
    </xf>
    <xf numFmtId="0" fontId="3" fillId="3" borderId="13" xfId="0" applyFont="1" applyFill="1" applyBorder="1" applyAlignment="1" applyProtection="1">
      <alignment vertical="center" wrapText="1"/>
      <protection locked="0"/>
    </xf>
    <xf numFmtId="16" fontId="20" fillId="5" borderId="13" xfId="0" applyNumberFormat="1" applyFont="1" applyFill="1" applyBorder="1" applyAlignment="1">
      <alignment vertical="center" wrapText="1"/>
    </xf>
    <xf numFmtId="0" fontId="7" fillId="2" borderId="13" xfId="0" applyFont="1" applyFill="1" applyBorder="1" applyAlignment="1">
      <alignment horizontal="center" vertical="center" wrapText="1"/>
    </xf>
    <xf numFmtId="0" fontId="14" fillId="5" borderId="13" xfId="0" applyFont="1" applyFill="1" applyBorder="1" applyAlignment="1">
      <alignment vertical="center" wrapText="1"/>
    </xf>
    <xf numFmtId="0" fontId="3" fillId="0" borderId="0" xfId="0"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xf>
    <xf numFmtId="165" fontId="3" fillId="0" borderId="0" xfId="0" applyNumberFormat="1" applyFont="1" applyBorder="1" applyAlignment="1" applyProtection="1">
      <alignment horizontal="center" vertical="center" wrapText="1"/>
    </xf>
    <xf numFmtId="164" fontId="10" fillId="0" borderId="0" xfId="1" applyFont="1" applyBorder="1" applyAlignment="1">
      <alignment horizontal="center" vertical="center" wrapText="1"/>
    </xf>
    <xf numFmtId="43" fontId="3" fillId="0" borderId="0" xfId="0" applyNumberFormat="1" applyFont="1" applyBorder="1" applyAlignment="1" applyProtection="1">
      <alignment vertical="center" wrapText="1"/>
    </xf>
    <xf numFmtId="49" fontId="2" fillId="0" borderId="13" xfId="0" applyNumberFormat="1" applyFont="1" applyBorder="1" applyAlignment="1" applyProtection="1">
      <alignment horizontal="left" vertical="center" wrapText="1"/>
      <protection locked="0"/>
    </xf>
    <xf numFmtId="0" fontId="10" fillId="0" borderId="13" xfId="0" applyFont="1" applyBorder="1" applyAlignment="1">
      <alignment wrapText="1"/>
    </xf>
    <xf numFmtId="0" fontId="0" fillId="2" borderId="13" xfId="0" applyFill="1" applyBorder="1" applyAlignment="1">
      <alignment horizontal="center" vertical="center"/>
    </xf>
    <xf numFmtId="164" fontId="1" fillId="0" borderId="13" xfId="1" applyFont="1" applyBorder="1" applyAlignment="1">
      <alignment vertical="center"/>
    </xf>
    <xf numFmtId="0" fontId="10" fillId="0" borderId="13" xfId="0" applyFont="1" applyBorder="1" applyAlignment="1">
      <alignment horizontal="left" vertical="center" wrapText="1"/>
    </xf>
    <xf numFmtId="0" fontId="3" fillId="5" borderId="13" xfId="0" applyFont="1" applyFill="1" applyBorder="1" applyAlignment="1" applyProtection="1">
      <alignment vertical="center" wrapText="1"/>
      <protection locked="0"/>
    </xf>
    <xf numFmtId="49" fontId="23" fillId="0" borderId="13" xfId="0" applyNumberFormat="1" applyFont="1" applyBorder="1" applyAlignment="1" applyProtection="1">
      <alignment horizontal="center" vertical="center" wrapText="1"/>
      <protection locked="0"/>
    </xf>
    <xf numFmtId="0" fontId="24" fillId="0" borderId="13" xfId="0" applyFont="1" applyBorder="1" applyAlignment="1">
      <alignment horizontal="center" vertical="center" wrapText="1"/>
    </xf>
    <xf numFmtId="0" fontId="25" fillId="0" borderId="14" xfId="0" applyFont="1" applyBorder="1" applyAlignment="1">
      <alignment horizontal="left" vertical="center" wrapText="1"/>
    </xf>
    <xf numFmtId="164" fontId="3" fillId="0" borderId="15" xfId="1" applyFont="1" applyBorder="1" applyAlignment="1" applyProtection="1">
      <alignment horizontal="center" vertical="center" wrapText="1"/>
      <protection locked="0"/>
    </xf>
    <xf numFmtId="0" fontId="25" fillId="0" borderId="14" xfId="0" applyFont="1" applyBorder="1" applyAlignment="1"/>
    <xf numFmtId="0" fontId="17" fillId="6" borderId="13" xfId="0" applyFont="1" applyFill="1" applyBorder="1" applyAlignment="1" applyProtection="1">
      <alignment horizontal="center" vertical="center" wrapText="1"/>
      <protection locked="0"/>
    </xf>
    <xf numFmtId="0" fontId="25" fillId="0" borderId="14" xfId="0" applyFont="1" applyBorder="1" applyAlignment="1">
      <alignment horizontal="justify" vertical="center" wrapText="1"/>
    </xf>
    <xf numFmtId="0" fontId="26" fillId="0" borderId="14" xfId="0" applyFont="1" applyBorder="1"/>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4" xfId="0" applyFont="1" applyBorder="1"/>
    <xf numFmtId="0" fontId="26" fillId="0" borderId="0" xfId="0" applyFont="1"/>
    <xf numFmtId="0" fontId="26" fillId="0" borderId="14" xfId="0" applyFont="1" applyBorder="1" applyAlignment="1">
      <alignment horizontal="left" vertical="center" wrapText="1"/>
    </xf>
    <xf numFmtId="0" fontId="24" fillId="0" borderId="18" xfId="0" applyFont="1" applyBorder="1" applyAlignment="1">
      <alignment horizontal="center" vertical="center" wrapText="1"/>
    </xf>
    <xf numFmtId="0" fontId="3" fillId="0" borderId="13" xfId="0" applyNumberFormat="1" applyFont="1" applyBorder="1" applyAlignment="1">
      <alignment horizontal="left" vertical="center"/>
    </xf>
    <xf numFmtId="0" fontId="18" fillId="0" borderId="13" xfId="0" applyNumberFormat="1" applyFont="1" applyBorder="1" applyAlignment="1">
      <alignment horizontal="center" vertical="center"/>
    </xf>
    <xf numFmtId="0" fontId="18" fillId="2" borderId="13" xfId="1" applyNumberFormat="1" applyFont="1" applyFill="1" applyBorder="1" applyAlignment="1">
      <alignment horizontal="center" vertical="justify"/>
    </xf>
    <xf numFmtId="164" fontId="19" fillId="0" borderId="13" xfId="1" applyFont="1" applyBorder="1" applyAlignment="1">
      <alignment vertical="center" wrapText="1"/>
    </xf>
    <xf numFmtId="0" fontId="24" fillId="0" borderId="13" xfId="0" applyFont="1" applyBorder="1" applyAlignment="1">
      <alignment vertical="center" wrapText="1"/>
    </xf>
    <xf numFmtId="15" fontId="10" fillId="0" borderId="13" xfId="0" applyNumberFormat="1" applyFont="1" applyFill="1" applyBorder="1" applyAlignment="1">
      <alignment vertical="center" wrapText="1"/>
    </xf>
    <xf numFmtId="0" fontId="19" fillId="0" borderId="13" xfId="0" applyFont="1" applyBorder="1" applyAlignment="1">
      <alignment horizontal="center" vertical="center" wrapText="1"/>
    </xf>
    <xf numFmtId="0" fontId="27" fillId="3" borderId="13" xfId="0" applyFont="1" applyFill="1" applyBorder="1" applyAlignment="1">
      <alignment horizontal="center" vertical="center" wrapText="1"/>
    </xf>
    <xf numFmtId="164" fontId="3" fillId="2" borderId="13" xfId="1" applyFont="1" applyFill="1" applyBorder="1" applyAlignment="1" applyProtection="1">
      <alignment horizontal="center" vertical="center" wrapText="1"/>
      <protection locked="0"/>
    </xf>
    <xf numFmtId="1" fontId="3" fillId="2" borderId="13" xfId="0" applyNumberFormat="1" applyFont="1" applyFill="1" applyBorder="1" applyAlignment="1" applyProtection="1">
      <alignment horizontal="center" vertical="center" wrapText="1"/>
    </xf>
    <xf numFmtId="165" fontId="3" fillId="2" borderId="13" xfId="0" applyNumberFormat="1" applyFont="1" applyFill="1" applyBorder="1" applyAlignment="1" applyProtection="1">
      <alignment horizontal="center" vertical="center" wrapText="1"/>
    </xf>
    <xf numFmtId="0" fontId="3" fillId="0" borderId="13" xfId="0" applyFont="1" applyBorder="1" applyAlignment="1" applyProtection="1">
      <alignment horizontal="left" vertical="center" wrapText="1"/>
      <protection locked="0"/>
    </xf>
    <xf numFmtId="0" fontId="3" fillId="2" borderId="13" xfId="0" applyFont="1" applyFill="1" applyBorder="1" applyAlignment="1" applyProtection="1">
      <alignment vertical="center" wrapText="1"/>
      <protection locked="0"/>
    </xf>
    <xf numFmtId="0" fontId="3" fillId="2" borderId="13" xfId="0" applyFont="1" applyFill="1" applyBorder="1" applyAlignment="1" applyProtection="1">
      <alignment vertical="center" wrapText="1"/>
    </xf>
    <xf numFmtId="164" fontId="3" fillId="0" borderId="13" xfId="1" applyFont="1" applyBorder="1" applyAlignment="1" applyProtection="1">
      <alignment horizontal="center" vertical="center" wrapText="1"/>
    </xf>
    <xf numFmtId="0" fontId="2" fillId="9" borderId="13" xfId="0" applyFont="1" applyFill="1" applyBorder="1" applyAlignment="1" applyProtection="1">
      <alignment horizontal="left" vertical="center" wrapText="1"/>
      <protection locked="0"/>
    </xf>
    <xf numFmtId="0" fontId="4" fillId="2" borderId="13" xfId="0" applyFont="1" applyFill="1" applyBorder="1" applyAlignment="1" applyProtection="1">
      <alignment vertical="center" wrapText="1"/>
      <protection locked="0"/>
    </xf>
    <xf numFmtId="0" fontId="2" fillId="9" borderId="13" xfId="0" applyNumberFormat="1" applyFont="1" applyFill="1" applyBorder="1" applyAlignment="1" applyProtection="1">
      <alignment horizontal="left" vertical="center" wrapText="1"/>
      <protection locked="0"/>
    </xf>
    <xf numFmtId="0" fontId="9" fillId="9" borderId="13" xfId="0" applyFont="1" applyFill="1" applyBorder="1" applyAlignment="1" applyProtection="1">
      <alignment horizontal="left" vertical="center" wrapText="1"/>
      <protection locked="0"/>
    </xf>
    <xf numFmtId="164" fontId="3" fillId="9" borderId="13" xfId="1" applyFont="1" applyFill="1" applyBorder="1" applyAlignment="1" applyProtection="1">
      <alignment horizontal="center" vertical="center" wrapText="1"/>
      <protection locked="0"/>
    </xf>
    <xf numFmtId="0" fontId="3" fillId="9" borderId="13" xfId="0" applyFont="1" applyFill="1" applyBorder="1" applyAlignment="1" applyProtection="1">
      <alignment vertical="center" wrapText="1"/>
      <protection locked="0"/>
    </xf>
    <xf numFmtId="0" fontId="3" fillId="2" borderId="13" xfId="0" applyFont="1" applyFill="1" applyBorder="1" applyAlignment="1" applyProtection="1">
      <alignment horizontal="left" vertical="center" wrapText="1"/>
      <protection locked="0"/>
    </xf>
    <xf numFmtId="0" fontId="23" fillId="2" borderId="13"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30" fillId="2" borderId="20" xfId="0" applyFont="1" applyFill="1" applyBorder="1" applyAlignment="1" applyProtection="1">
      <alignment vertical="center" wrapText="1"/>
      <protection locked="0"/>
    </xf>
    <xf numFmtId="0" fontId="17" fillId="2" borderId="20" xfId="0" applyFont="1" applyFill="1" applyBorder="1" applyAlignment="1" applyProtection="1">
      <alignment vertical="center" wrapText="1"/>
      <protection locked="0"/>
    </xf>
    <xf numFmtId="1" fontId="17" fillId="2" borderId="20" xfId="0" applyNumberFormat="1" applyFont="1" applyFill="1" applyBorder="1" applyAlignment="1" applyProtection="1">
      <alignment vertical="center" wrapText="1"/>
      <protection locked="0"/>
    </xf>
    <xf numFmtId="164" fontId="3" fillId="2" borderId="20" xfId="1" applyFont="1" applyFill="1" applyBorder="1" applyAlignment="1" applyProtection="1">
      <alignment horizontal="center" vertical="center" wrapText="1"/>
      <protection locked="0"/>
    </xf>
    <xf numFmtId="0" fontId="3" fillId="2" borderId="15" xfId="0" applyFont="1" applyFill="1" applyBorder="1" applyAlignment="1" applyProtection="1">
      <alignment vertical="center" wrapText="1"/>
      <protection locked="0"/>
    </xf>
    <xf numFmtId="0" fontId="17" fillId="0" borderId="0" xfId="0" applyFont="1" applyAlignment="1" applyProtection="1">
      <alignment vertical="center" wrapText="1"/>
      <protection locked="0"/>
    </xf>
    <xf numFmtId="0" fontId="4" fillId="2" borderId="24" xfId="0" applyFont="1" applyFill="1" applyBorder="1" applyAlignment="1" applyProtection="1">
      <alignment horizontal="left" vertical="center" wrapText="1"/>
      <protection locked="0"/>
    </xf>
    <xf numFmtId="0" fontId="3" fillId="2" borderId="0"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164" fontId="3" fillId="2" borderId="0" xfId="1" applyFont="1" applyFill="1" applyBorder="1" applyAlignment="1" applyProtection="1">
      <alignment horizontal="center" vertical="center" wrapText="1"/>
      <protection locked="0"/>
    </xf>
    <xf numFmtId="0" fontId="3" fillId="2" borderId="25" xfId="0" applyFont="1" applyFill="1" applyBorder="1" applyAlignment="1" applyProtection="1">
      <alignment vertical="center" wrapText="1"/>
      <protection locked="0"/>
    </xf>
    <xf numFmtId="0" fontId="3" fillId="2" borderId="0" xfId="0" quotePrefix="1"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4" fillId="2" borderId="27" xfId="0" applyFont="1" applyFill="1" applyBorder="1" applyAlignment="1" applyProtection="1">
      <alignment vertical="center" wrapText="1"/>
      <protection locked="0"/>
    </xf>
    <xf numFmtId="0" fontId="3" fillId="2" borderId="27" xfId="0" applyFont="1" applyFill="1" applyBorder="1" applyAlignment="1" applyProtection="1">
      <alignment vertical="center" wrapText="1"/>
      <protection locked="0"/>
    </xf>
    <xf numFmtId="164" fontId="3" fillId="2" borderId="27" xfId="1" applyFont="1" applyFill="1" applyBorder="1" applyAlignment="1" applyProtection="1">
      <alignment horizontal="center" vertical="center" wrapText="1"/>
      <protection locked="0"/>
    </xf>
    <xf numFmtId="0" fontId="3" fillId="2" borderId="28" xfId="0" applyFont="1" applyFill="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0" fontId="4" fillId="0" borderId="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164" fontId="3" fillId="0" borderId="0" xfId="1" applyFont="1" applyBorder="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2" borderId="0" xfId="0" applyFont="1" applyFill="1" applyAlignment="1" applyProtection="1">
      <alignment vertical="center" wrapText="1"/>
      <protection locked="0"/>
    </xf>
    <xf numFmtId="164" fontId="3" fillId="0" borderId="0" xfId="1" applyFont="1" applyAlignment="1" applyProtection="1">
      <alignment horizontal="center" vertical="center" wrapText="1"/>
      <protection locked="0"/>
    </xf>
    <xf numFmtId="0" fontId="3" fillId="3" borderId="0" xfId="0" applyFont="1" applyFill="1" applyAlignment="1" applyProtection="1">
      <alignment vertical="center" wrapText="1"/>
      <protection locked="0"/>
    </xf>
    <xf numFmtId="0" fontId="3" fillId="4" borderId="0" xfId="0" applyFont="1" applyFill="1" applyAlignment="1" applyProtection="1">
      <alignment vertical="center" wrapText="1"/>
      <protection locked="0"/>
    </xf>
    <xf numFmtId="0" fontId="3" fillId="5" borderId="0" xfId="0" applyFont="1" applyFill="1" applyAlignment="1" applyProtection="1">
      <alignment vertical="center" wrapText="1"/>
      <protection locked="0"/>
    </xf>
    <xf numFmtId="0" fontId="3" fillId="6" borderId="0" xfId="0" applyFont="1" applyFill="1" applyAlignment="1" applyProtection="1">
      <alignment vertical="center" wrapText="1"/>
      <protection locked="0"/>
    </xf>
    <xf numFmtId="0" fontId="31" fillId="0" borderId="0" xfId="2" applyFont="1" applyAlignment="1" applyProtection="1">
      <alignment horizontal="right" vertical="center" wrapText="1"/>
      <protection locked="0"/>
    </xf>
    <xf numFmtId="0" fontId="32" fillId="0" borderId="0" xfId="2" applyFont="1" applyAlignment="1" applyProtection="1">
      <alignment horizontal="left" vertical="center" wrapText="1"/>
      <protection locked="0"/>
    </xf>
    <xf numFmtId="0" fontId="32" fillId="0" borderId="0" xfId="2" applyFont="1" applyAlignment="1" applyProtection="1">
      <alignment vertical="center" wrapText="1"/>
      <protection locked="0"/>
    </xf>
    <xf numFmtId="0" fontId="32" fillId="0" borderId="0" xfId="2" applyFont="1" applyFill="1" applyAlignment="1" applyProtection="1">
      <alignment vertical="center" wrapText="1"/>
      <protection locked="0"/>
    </xf>
    <xf numFmtId="0" fontId="32" fillId="2" borderId="0" xfId="2" applyFont="1" applyFill="1" applyAlignment="1" applyProtection="1">
      <alignment vertical="center" wrapText="1"/>
      <protection locked="0"/>
    </xf>
    <xf numFmtId="4" fontId="33" fillId="0" borderId="0" xfId="2" applyNumberFormat="1" applyFont="1" applyAlignment="1" applyProtection="1">
      <alignment horizontal="center" vertical="center" wrapText="1"/>
      <protection locked="0"/>
    </xf>
    <xf numFmtId="4" fontId="33" fillId="2" borderId="0" xfId="2" applyNumberFormat="1" applyFont="1" applyFill="1" applyAlignment="1" applyProtection="1">
      <alignment horizontal="center" vertical="center" wrapText="1"/>
      <protection locked="0"/>
    </xf>
    <xf numFmtId="0" fontId="34" fillId="0" borderId="0" xfId="2" applyFont="1" applyAlignment="1" applyProtection="1">
      <alignment vertical="center"/>
      <protection locked="0"/>
    </xf>
    <xf numFmtId="0" fontId="32" fillId="0" borderId="0" xfId="2" applyFont="1" applyAlignment="1" applyProtection="1">
      <alignment vertical="center"/>
      <protection locked="0"/>
    </xf>
    <xf numFmtId="0" fontId="31" fillId="0" borderId="0" xfId="2" applyFont="1" applyAlignment="1" applyProtection="1">
      <alignment horizontal="right" vertical="center"/>
      <protection locked="0"/>
    </xf>
    <xf numFmtId="0" fontId="32" fillId="0" borderId="0" xfId="2" applyFont="1" applyAlignment="1" applyProtection="1">
      <alignment horizontal="left" vertical="center"/>
      <protection locked="0"/>
    </xf>
    <xf numFmtId="0" fontId="32" fillId="0" borderId="0" xfId="2" applyFont="1" applyFill="1" applyAlignment="1" applyProtection="1">
      <alignment vertical="center"/>
      <protection locked="0"/>
    </xf>
    <xf numFmtId="0" fontId="32" fillId="2" borderId="0" xfId="2" applyFont="1" applyFill="1" applyAlignment="1" applyProtection="1">
      <alignment vertical="center"/>
      <protection locked="0"/>
    </xf>
    <xf numFmtId="4" fontId="33" fillId="0" borderId="0" xfId="2" applyNumberFormat="1" applyFont="1" applyAlignment="1" applyProtection="1">
      <alignment horizontal="center" vertical="center"/>
      <protection locked="0"/>
    </xf>
    <xf numFmtId="4" fontId="33" fillId="2" borderId="0" xfId="2" applyNumberFormat="1" applyFont="1" applyFill="1" applyAlignment="1" applyProtection="1">
      <alignment horizontal="center" vertical="center"/>
      <protection locked="0"/>
    </xf>
    <xf numFmtId="0" fontId="35" fillId="0" borderId="0" xfId="2" applyFont="1" applyAlignment="1">
      <alignment horizontal="left" vertical="center"/>
    </xf>
    <xf numFmtId="0" fontId="35" fillId="0" borderId="0" xfId="2" applyFont="1" applyAlignment="1" applyProtection="1">
      <alignment horizontal="center" vertical="center"/>
      <protection locked="0"/>
    </xf>
    <xf numFmtId="0" fontId="35" fillId="0" borderId="0" xfId="2" applyFont="1" applyFill="1" applyAlignment="1" applyProtection="1">
      <alignment horizontal="center" vertical="center"/>
      <protection locked="0"/>
    </xf>
    <xf numFmtId="0" fontId="35" fillId="2" borderId="0" xfId="2" applyFont="1" applyFill="1" applyAlignment="1" applyProtection="1">
      <alignment horizontal="center" vertical="center"/>
      <protection locked="0"/>
    </xf>
    <xf numFmtId="4" fontId="35" fillId="0" borderId="0" xfId="2" applyNumberFormat="1" applyFont="1" applyAlignment="1" applyProtection="1">
      <alignment horizontal="center" vertical="center"/>
      <protection locked="0"/>
    </xf>
    <xf numFmtId="4" fontId="35" fillId="2" borderId="0" xfId="2" applyNumberFormat="1" applyFont="1" applyFill="1" applyAlignment="1" applyProtection="1">
      <alignment horizontal="center" vertical="center"/>
      <protection locked="0"/>
    </xf>
    <xf numFmtId="0" fontId="35" fillId="0" borderId="0" xfId="2" applyFont="1" applyAlignment="1" applyProtection="1">
      <alignment vertical="center"/>
      <protection locked="0"/>
    </xf>
    <xf numFmtId="0" fontId="33" fillId="0" borderId="0" xfId="2" applyFont="1" applyAlignment="1">
      <alignment horizontal="left" vertical="center"/>
    </xf>
    <xf numFmtId="165" fontId="35" fillId="0" borderId="0" xfId="2" applyNumberFormat="1" applyFont="1" applyAlignment="1" applyProtection="1">
      <alignment horizontal="center" vertical="center"/>
      <protection locked="0"/>
    </xf>
    <xf numFmtId="165" fontId="35" fillId="2" borderId="0" xfId="2" applyNumberFormat="1" applyFont="1" applyFill="1" applyAlignment="1" applyProtection="1">
      <alignment horizontal="center" vertical="center"/>
      <protection locked="0"/>
    </xf>
    <xf numFmtId="4" fontId="35" fillId="0" borderId="0" xfId="2" applyNumberFormat="1" applyFont="1" applyAlignment="1" applyProtection="1">
      <alignment vertical="center"/>
      <protection locked="0"/>
    </xf>
    <xf numFmtId="0" fontId="36" fillId="0" borderId="0" xfId="2" applyFont="1" applyAlignment="1" applyProtection="1">
      <alignment horizontal="right" vertical="center"/>
      <protection locked="0"/>
    </xf>
    <xf numFmtId="0" fontId="37" fillId="0" borderId="0" xfId="2" applyFont="1" applyAlignment="1">
      <alignment horizontal="left" vertical="center"/>
    </xf>
    <xf numFmtId="0" fontId="40" fillId="0" borderId="0" xfId="2" applyFont="1" applyAlignment="1" applyProtection="1">
      <alignment horizontal="center" vertical="center"/>
      <protection locked="0"/>
    </xf>
    <xf numFmtId="0" fontId="40" fillId="0" borderId="0" xfId="2" applyFont="1" applyFill="1" applyAlignment="1" applyProtection="1">
      <alignment horizontal="center" vertical="center"/>
      <protection locked="0"/>
    </xf>
    <xf numFmtId="0" fontId="40" fillId="2" borderId="0" xfId="2" applyFont="1" applyFill="1" applyAlignment="1" applyProtection="1">
      <alignment horizontal="center" vertical="center"/>
      <protection locked="0"/>
    </xf>
    <xf numFmtId="165" fontId="40" fillId="0" borderId="0" xfId="2" applyNumberFormat="1" applyFont="1" applyAlignment="1" applyProtection="1">
      <alignment horizontal="center" vertical="center"/>
      <protection locked="0"/>
    </xf>
    <xf numFmtId="165" fontId="40" fillId="2" borderId="0" xfId="2" applyNumberFormat="1" applyFont="1" applyFill="1" applyAlignment="1" applyProtection="1">
      <alignment horizontal="center" vertical="center"/>
      <protection locked="0"/>
    </xf>
    <xf numFmtId="4" fontId="40" fillId="0" borderId="0" xfId="2" applyNumberFormat="1" applyFont="1" applyAlignment="1" applyProtection="1">
      <alignment vertical="center"/>
      <protection locked="0"/>
    </xf>
    <xf numFmtId="4" fontId="40" fillId="0" borderId="0" xfId="2" applyNumberFormat="1" applyFont="1" applyAlignment="1" applyProtection="1">
      <alignment horizontal="center" vertical="center"/>
      <protection locked="0"/>
    </xf>
    <xf numFmtId="0" fontId="41" fillId="0" borderId="0" xfId="2" applyFont="1" applyAlignment="1" applyProtection="1">
      <alignment vertical="center"/>
      <protection locked="0"/>
    </xf>
    <xf numFmtId="0" fontId="37" fillId="0" borderId="0" xfId="2" applyFont="1" applyAlignment="1" applyProtection="1">
      <alignment vertical="center"/>
      <protection locked="0"/>
    </xf>
    <xf numFmtId="0" fontId="42" fillId="0" borderId="0" xfId="2" applyFont="1" applyAlignment="1">
      <alignment horizontal="left" vertical="center"/>
    </xf>
    <xf numFmtId="0" fontId="38" fillId="0" borderId="0" xfId="2" applyFont="1" applyAlignment="1">
      <alignment horizontal="left" vertical="center"/>
    </xf>
    <xf numFmtId="0" fontId="32" fillId="0" borderId="0" xfId="2" applyFont="1" applyAlignment="1" applyProtection="1">
      <alignment horizontal="center" vertical="center"/>
      <protection locked="0"/>
    </xf>
    <xf numFmtId="0" fontId="32" fillId="2" borderId="0" xfId="2" applyFont="1" applyFill="1" applyAlignment="1" applyProtection="1">
      <alignment horizontal="center" vertical="center"/>
      <protection locked="0"/>
    </xf>
    <xf numFmtId="4" fontId="33" fillId="0" borderId="1" xfId="2" applyNumberFormat="1" applyFont="1" applyBorder="1" applyAlignment="1" applyProtection="1">
      <alignment horizontal="center" vertical="center"/>
      <protection locked="0"/>
    </xf>
    <xf numFmtId="4" fontId="33" fillId="2" borderId="1" xfId="2" applyNumberFormat="1" applyFont="1" applyFill="1" applyBorder="1" applyAlignment="1" applyProtection="1">
      <alignment horizontal="center" vertical="center"/>
      <protection locked="0"/>
    </xf>
    <xf numFmtId="0" fontId="45" fillId="0" borderId="6" xfId="2" applyFont="1" applyBorder="1" applyAlignment="1" applyProtection="1">
      <alignment horizontal="center" vertical="center" wrapText="1"/>
      <protection locked="0"/>
    </xf>
    <xf numFmtId="0" fontId="45" fillId="0" borderId="7" xfId="2" applyFont="1" applyBorder="1" applyAlignment="1" applyProtection="1">
      <alignment horizontal="center" vertical="center" wrapText="1"/>
      <protection locked="0"/>
    </xf>
    <xf numFmtId="0" fontId="48" fillId="4" borderId="7" xfId="2" applyFont="1" applyFill="1" applyBorder="1" applyAlignment="1" applyProtection="1">
      <alignment horizontal="center" vertical="center" wrapText="1"/>
      <protection locked="0"/>
    </xf>
    <xf numFmtId="0" fontId="45" fillId="2" borderId="7" xfId="2" applyFont="1" applyFill="1" applyBorder="1" applyAlignment="1" applyProtection="1">
      <alignment horizontal="center" vertical="center" wrapText="1"/>
      <protection locked="0"/>
    </xf>
    <xf numFmtId="0" fontId="45" fillId="0" borderId="7" xfId="2" applyFont="1" applyFill="1" applyBorder="1" applyAlignment="1" applyProtection="1">
      <alignment horizontal="center" vertical="center" wrapText="1"/>
      <protection locked="0"/>
    </xf>
    <xf numFmtId="0" fontId="48" fillId="0" borderId="7" xfId="2" applyFont="1" applyFill="1" applyBorder="1" applyAlignment="1" applyProtection="1">
      <alignment horizontal="center" vertical="center" wrapText="1"/>
      <protection locked="0"/>
    </xf>
    <xf numFmtId="0" fontId="45" fillId="0" borderId="28" xfId="2" applyFont="1" applyBorder="1" applyAlignment="1" applyProtection="1">
      <alignment horizontal="center" vertical="center" wrapText="1"/>
    </xf>
    <xf numFmtId="0" fontId="32" fillId="0" borderId="18" xfId="2" applyFont="1" applyBorder="1" applyAlignment="1" applyProtection="1">
      <alignment vertical="center" wrapText="1"/>
      <protection locked="0"/>
    </xf>
    <xf numFmtId="0" fontId="32" fillId="4" borderId="18" xfId="2" applyFont="1" applyFill="1" applyBorder="1" applyAlignment="1" applyProtection="1">
      <alignment vertical="center" wrapText="1"/>
      <protection locked="0"/>
    </xf>
    <xf numFmtId="0" fontId="32" fillId="2" borderId="18" xfId="2" applyFont="1" applyFill="1" applyBorder="1" applyAlignment="1" applyProtection="1">
      <alignment vertical="center" wrapText="1"/>
      <protection locked="0"/>
    </xf>
    <xf numFmtId="0" fontId="32" fillId="0" borderId="18" xfId="2" applyFont="1" applyFill="1" applyBorder="1" applyAlignment="1" applyProtection="1">
      <alignment vertical="center" wrapText="1"/>
      <protection locked="0"/>
    </xf>
    <xf numFmtId="0" fontId="32" fillId="11" borderId="18" xfId="2" applyFont="1" applyFill="1" applyBorder="1" applyAlignment="1" applyProtection="1">
      <alignment vertical="center" wrapText="1"/>
      <protection locked="0"/>
    </xf>
    <xf numFmtId="0" fontId="32" fillId="12" borderId="18" xfId="2" applyFont="1" applyFill="1" applyBorder="1" applyAlignment="1" applyProtection="1">
      <alignment vertical="center" wrapText="1"/>
      <protection locked="0"/>
    </xf>
    <xf numFmtId="0" fontId="32" fillId="5" borderId="18" xfId="2" applyFont="1" applyFill="1" applyBorder="1" applyAlignment="1" applyProtection="1">
      <alignment vertical="center" wrapText="1"/>
      <protection locked="0"/>
    </xf>
    <xf numFmtId="0" fontId="32" fillId="13" borderId="18" xfId="2" applyFont="1" applyFill="1" applyBorder="1" applyAlignment="1" applyProtection="1">
      <alignment vertical="center" wrapText="1"/>
    </xf>
    <xf numFmtId="0" fontId="32" fillId="0" borderId="18" xfId="2" applyFont="1" applyBorder="1" applyAlignment="1" applyProtection="1">
      <alignment vertical="center" wrapText="1"/>
    </xf>
    <xf numFmtId="4" fontId="33" fillId="0" borderId="18" xfId="2" applyNumberFormat="1" applyFont="1" applyBorder="1" applyAlignment="1" applyProtection="1">
      <alignment horizontal="center" vertical="center" wrapText="1"/>
    </xf>
    <xf numFmtId="4" fontId="33" fillId="2" borderId="18" xfId="2" applyNumberFormat="1" applyFont="1" applyFill="1" applyBorder="1" applyAlignment="1" applyProtection="1">
      <alignment horizontal="center" vertical="center" wrapText="1"/>
    </xf>
    <xf numFmtId="0" fontId="32" fillId="0" borderId="32" xfId="2" applyFont="1" applyBorder="1" applyAlignment="1" applyProtection="1">
      <alignment vertical="center" wrapText="1"/>
    </xf>
    <xf numFmtId="0" fontId="31" fillId="0" borderId="13" xfId="2" applyFont="1" applyBorder="1" applyAlignment="1" applyProtection="1">
      <alignment horizontal="center" vertical="center" wrapText="1"/>
      <protection locked="0"/>
    </xf>
    <xf numFmtId="49" fontId="32" fillId="0" borderId="15" xfId="2" applyNumberFormat="1" applyFont="1" applyFill="1" applyBorder="1" applyAlignment="1" applyProtection="1">
      <alignment horizontal="left" vertical="center" wrapText="1"/>
    </xf>
    <xf numFmtId="164" fontId="32" fillId="0" borderId="15" xfId="1" applyFont="1" applyBorder="1" applyAlignment="1" applyProtection="1">
      <alignment horizontal="center" vertical="center" wrapText="1"/>
    </xf>
    <xf numFmtId="0" fontId="32" fillId="0" borderId="13" xfId="2" applyFont="1" applyBorder="1" applyAlignment="1" applyProtection="1">
      <alignment horizontal="center" vertical="center" wrapText="1"/>
      <protection locked="0"/>
    </xf>
    <xf numFmtId="0" fontId="32" fillId="0" borderId="13" xfId="2" applyFont="1" applyBorder="1" applyAlignment="1" applyProtection="1">
      <alignment horizontal="center" vertical="center" wrapText="1"/>
    </xf>
    <xf numFmtId="0" fontId="32" fillId="4" borderId="13" xfId="2" applyFont="1" applyFill="1" applyBorder="1" applyAlignment="1" applyProtection="1">
      <alignment horizontal="center" vertical="center" wrapText="1"/>
    </xf>
    <xf numFmtId="0" fontId="32" fillId="2" borderId="13" xfId="2" applyFont="1" applyFill="1" applyBorder="1" applyAlignment="1" applyProtection="1">
      <alignment horizontal="center" vertical="center" wrapText="1"/>
      <protection locked="0"/>
    </xf>
    <xf numFmtId="0" fontId="32" fillId="0" borderId="13" xfId="2" applyFont="1" applyFill="1" applyBorder="1" applyAlignment="1" applyProtection="1">
      <alignment horizontal="center" vertical="center" wrapText="1"/>
      <protection locked="0"/>
    </xf>
    <xf numFmtId="0" fontId="32" fillId="0" borderId="13" xfId="2" applyFont="1" applyFill="1" applyBorder="1" applyAlignment="1" applyProtection="1">
      <alignment horizontal="center" vertical="center" wrapText="1"/>
    </xf>
    <xf numFmtId="0" fontId="32" fillId="11" borderId="13" xfId="2" applyFont="1" applyFill="1" applyBorder="1" applyAlignment="1" applyProtection="1">
      <alignment horizontal="center" vertical="center" wrapText="1"/>
    </xf>
    <xf numFmtId="0" fontId="32" fillId="12" borderId="13" xfId="2" applyFont="1" applyFill="1" applyBorder="1" applyAlignment="1" applyProtection="1">
      <alignment horizontal="center" vertical="center" wrapText="1"/>
    </xf>
    <xf numFmtId="0" fontId="32" fillId="5" borderId="13" xfId="2" applyFont="1" applyFill="1" applyBorder="1" applyAlignment="1" applyProtection="1">
      <alignment horizontal="center" vertical="center" wrapText="1"/>
    </xf>
    <xf numFmtId="0" fontId="32" fillId="13" borderId="13" xfId="2" applyFont="1" applyFill="1" applyBorder="1" applyAlignment="1" applyProtection="1">
      <alignment horizontal="center" vertical="center" wrapText="1"/>
    </xf>
    <xf numFmtId="4" fontId="33" fillId="0" borderId="13" xfId="2" applyNumberFormat="1" applyFont="1" applyBorder="1" applyAlignment="1" applyProtection="1">
      <alignment horizontal="center" vertical="center" wrapText="1"/>
    </xf>
    <xf numFmtId="4" fontId="33" fillId="2" borderId="13" xfId="2" applyNumberFormat="1" applyFont="1" applyFill="1" applyBorder="1" applyAlignment="1" applyProtection="1">
      <alignment horizontal="center" vertical="center" wrapText="1"/>
    </xf>
    <xf numFmtId="43" fontId="32" fillId="0" borderId="33" xfId="2" applyNumberFormat="1" applyFont="1" applyBorder="1" applyAlignment="1" applyProtection="1">
      <alignment vertical="center" wrapText="1"/>
    </xf>
    <xf numFmtId="1" fontId="31" fillId="0" borderId="13" xfId="2" applyNumberFormat="1" applyFont="1" applyBorder="1" applyAlignment="1" applyProtection="1">
      <alignment horizontal="center" vertical="center" wrapText="1"/>
      <protection locked="0"/>
    </xf>
    <xf numFmtId="49" fontId="32" fillId="0" borderId="15" xfId="2" applyNumberFormat="1" applyFont="1" applyBorder="1" applyAlignment="1" applyProtection="1">
      <alignment horizontal="left" vertical="center" wrapText="1"/>
    </xf>
    <xf numFmtId="0" fontId="31" fillId="0" borderId="34" xfId="2" applyFont="1" applyBorder="1" applyAlignment="1" applyProtection="1">
      <alignment horizontal="right" vertical="center" wrapText="1"/>
      <protection locked="0"/>
    </xf>
    <xf numFmtId="49" fontId="32" fillId="0" borderId="35" xfId="2" quotePrefix="1" applyNumberFormat="1" applyFont="1" applyBorder="1" applyAlignment="1" applyProtection="1">
      <alignment horizontal="left" vertical="center" wrapText="1"/>
    </xf>
    <xf numFmtId="164" fontId="32" fillId="0" borderId="34" xfId="1" quotePrefix="1" applyFont="1" applyBorder="1" applyAlignment="1" applyProtection="1">
      <alignment horizontal="center" vertical="center" wrapText="1"/>
    </xf>
    <xf numFmtId="0" fontId="32" fillId="0" borderId="34" xfId="2" applyFont="1" applyBorder="1" applyAlignment="1" applyProtection="1">
      <alignment horizontal="center" vertical="center" wrapText="1"/>
      <protection locked="0"/>
    </xf>
    <xf numFmtId="0" fontId="32" fillId="4" borderId="34" xfId="2" applyFont="1" applyFill="1" applyBorder="1" applyAlignment="1" applyProtection="1">
      <alignment horizontal="center" vertical="center" wrapText="1"/>
      <protection locked="0"/>
    </xf>
    <xf numFmtId="0" fontId="32" fillId="2" borderId="34" xfId="2" applyFont="1" applyFill="1" applyBorder="1" applyAlignment="1" applyProtection="1">
      <alignment horizontal="center" vertical="center" wrapText="1"/>
      <protection locked="0"/>
    </xf>
    <xf numFmtId="0" fontId="32" fillId="0" borderId="34" xfId="2" applyFont="1" applyFill="1" applyBorder="1" applyAlignment="1" applyProtection="1">
      <alignment horizontal="center" vertical="center" wrapText="1"/>
      <protection locked="0"/>
    </xf>
    <xf numFmtId="0" fontId="32" fillId="11" borderId="34" xfId="2" applyFont="1" applyFill="1" applyBorder="1" applyAlignment="1" applyProtection="1">
      <alignment horizontal="center" vertical="center" wrapText="1"/>
      <protection locked="0"/>
    </xf>
    <xf numFmtId="0" fontId="32" fillId="12" borderId="34" xfId="2" applyFont="1" applyFill="1" applyBorder="1" applyAlignment="1" applyProtection="1">
      <alignment horizontal="center" vertical="center" wrapText="1"/>
      <protection locked="0"/>
    </xf>
    <xf numFmtId="0" fontId="32" fillId="5" borderId="34" xfId="2" applyFont="1" applyFill="1" applyBorder="1" applyAlignment="1" applyProtection="1">
      <alignment horizontal="center" vertical="center" wrapText="1"/>
      <protection locked="0"/>
    </xf>
    <xf numFmtId="0" fontId="32" fillId="13" borderId="34" xfId="2" applyFont="1" applyFill="1" applyBorder="1" applyAlignment="1" applyProtection="1">
      <alignment horizontal="center" vertical="center" wrapText="1"/>
    </xf>
    <xf numFmtId="0" fontId="32" fillId="0" borderId="34" xfId="2" applyFont="1" applyBorder="1" applyAlignment="1" applyProtection="1">
      <alignment horizontal="center" vertical="center" wrapText="1"/>
    </xf>
    <xf numFmtId="4" fontId="33" fillId="0" borderId="34" xfId="1" quotePrefix="1" applyNumberFormat="1" applyFont="1" applyBorder="1" applyAlignment="1" applyProtection="1">
      <alignment horizontal="center" vertical="center" wrapText="1"/>
    </xf>
    <xf numFmtId="4" fontId="33" fillId="2" borderId="34" xfId="1" quotePrefix="1" applyNumberFormat="1" applyFont="1" applyFill="1" applyBorder="1" applyAlignment="1" applyProtection="1">
      <alignment horizontal="center" vertical="center" wrapText="1"/>
    </xf>
    <xf numFmtId="43" fontId="45" fillId="0" borderId="36" xfId="2" applyNumberFormat="1" applyFont="1" applyBorder="1" applyAlignment="1" applyProtection="1">
      <alignment vertical="center" wrapText="1"/>
    </xf>
    <xf numFmtId="0" fontId="49" fillId="0" borderId="9" xfId="2" applyFont="1" applyFill="1" applyBorder="1" applyAlignment="1" applyProtection="1">
      <alignment horizontal="center" vertical="center" wrapText="1"/>
    </xf>
    <xf numFmtId="0" fontId="32" fillId="0" borderId="10" xfId="2" applyFont="1" applyBorder="1" applyAlignment="1" applyProtection="1">
      <alignment horizontal="center" vertical="center" wrapText="1"/>
      <protection locked="0"/>
    </xf>
    <xf numFmtId="0" fontId="32" fillId="4" borderId="10" xfId="2" applyFont="1" applyFill="1" applyBorder="1" applyAlignment="1" applyProtection="1">
      <alignment horizontal="center" vertical="center" wrapText="1"/>
      <protection locked="0"/>
    </xf>
    <xf numFmtId="0" fontId="32" fillId="2" borderId="10" xfId="2" applyFont="1" applyFill="1" applyBorder="1" applyAlignment="1" applyProtection="1">
      <alignment horizontal="center" vertical="center" wrapText="1"/>
      <protection locked="0"/>
    </xf>
    <xf numFmtId="0" fontId="32" fillId="0" borderId="10" xfId="2" applyFont="1" applyFill="1" applyBorder="1" applyAlignment="1" applyProtection="1">
      <alignment horizontal="center" vertical="center" wrapText="1"/>
      <protection locked="0"/>
    </xf>
    <xf numFmtId="0" fontId="32" fillId="0" borderId="18" xfId="2" applyFont="1" applyFill="1" applyBorder="1" applyAlignment="1" applyProtection="1">
      <alignment horizontal="center" vertical="center" wrapText="1"/>
      <protection locked="0"/>
    </xf>
    <xf numFmtId="0" fontId="32" fillId="11" borderId="18" xfId="2" applyFont="1" applyFill="1" applyBorder="1" applyAlignment="1" applyProtection="1">
      <alignment horizontal="center" vertical="center" wrapText="1"/>
      <protection locked="0"/>
    </xf>
    <xf numFmtId="0" fontId="32" fillId="12" borderId="10" xfId="2" applyFont="1" applyFill="1" applyBorder="1" applyAlignment="1" applyProtection="1">
      <alignment horizontal="center" vertical="center" wrapText="1"/>
      <protection locked="0"/>
    </xf>
    <xf numFmtId="0" fontId="32" fillId="5" borderId="10" xfId="2" applyFont="1" applyFill="1" applyBorder="1" applyAlignment="1" applyProtection="1">
      <alignment horizontal="center" vertical="center" wrapText="1"/>
      <protection locked="0"/>
    </xf>
    <xf numFmtId="0" fontId="32" fillId="13" borderId="10" xfId="2" applyFont="1" applyFill="1" applyBorder="1" applyAlignment="1" applyProtection="1">
      <alignment horizontal="center" vertical="center" wrapText="1"/>
    </xf>
    <xf numFmtId="0" fontId="32" fillId="0" borderId="37" xfId="2" applyFont="1" applyBorder="1" applyAlignment="1" applyProtection="1">
      <alignment horizontal="center" vertical="center" wrapText="1"/>
    </xf>
    <xf numFmtId="4" fontId="33" fillId="0" borderId="37" xfId="1" applyNumberFormat="1" applyFont="1" applyBorder="1" applyAlignment="1" applyProtection="1">
      <alignment horizontal="center" vertical="center" wrapText="1"/>
    </xf>
    <xf numFmtId="4" fontId="33" fillId="2" borderId="37" xfId="1" applyNumberFormat="1" applyFont="1" applyFill="1" applyBorder="1" applyAlignment="1" applyProtection="1">
      <alignment horizontal="center" vertical="center" wrapText="1"/>
    </xf>
    <xf numFmtId="43" fontId="32" fillId="0" borderId="12" xfId="2" applyNumberFormat="1" applyFont="1" applyBorder="1" applyAlignment="1" applyProtection="1">
      <alignment vertical="center" wrapText="1"/>
    </xf>
    <xf numFmtId="0" fontId="31" fillId="0" borderId="38" xfId="2" applyFont="1" applyBorder="1" applyAlignment="1" applyProtection="1">
      <alignment horizontal="right" vertical="center" wrapText="1"/>
      <protection locked="0"/>
    </xf>
    <xf numFmtId="0" fontId="32" fillId="0" borderId="28" xfId="2" applyFont="1" applyBorder="1" applyAlignment="1" applyProtection="1">
      <alignment horizontal="left" vertical="center" wrapText="1"/>
    </xf>
    <xf numFmtId="0" fontId="32" fillId="0" borderId="15" xfId="2" applyFont="1" applyFill="1" applyBorder="1" applyAlignment="1" applyProtection="1">
      <alignment horizontal="center" vertical="center" wrapText="1"/>
    </xf>
    <xf numFmtId="4" fontId="33" fillId="0" borderId="13" xfId="1" applyNumberFormat="1" applyFont="1" applyBorder="1" applyAlignment="1" applyProtection="1">
      <alignment horizontal="center" vertical="center" wrapText="1"/>
    </xf>
    <xf numFmtId="4" fontId="33" fillId="2" borderId="13" xfId="1" applyNumberFormat="1" applyFont="1" applyFill="1" applyBorder="1" applyAlignment="1" applyProtection="1">
      <alignment horizontal="center" vertical="center" wrapText="1"/>
    </xf>
    <xf numFmtId="43" fontId="32" fillId="0" borderId="33" xfId="2" applyNumberFormat="1" applyFont="1" applyFill="1" applyBorder="1" applyAlignment="1" applyProtection="1">
      <alignment vertical="center" wrapText="1"/>
    </xf>
    <xf numFmtId="0" fontId="31" fillId="0" borderId="38" xfId="2" applyFont="1" applyBorder="1" applyAlignment="1" applyProtection="1">
      <alignment horizontal="center" vertical="center" wrapText="1"/>
      <protection locked="0"/>
    </xf>
    <xf numFmtId="0" fontId="32" fillId="0" borderId="15" xfId="2" applyFont="1" applyBorder="1" applyAlignment="1" applyProtection="1">
      <alignment horizontal="left" vertical="center" wrapText="1"/>
    </xf>
    <xf numFmtId="0" fontId="32" fillId="0" borderId="15" xfId="2" applyFont="1" applyBorder="1" applyAlignment="1" applyProtection="1">
      <alignment horizontal="center" vertical="center" wrapText="1"/>
    </xf>
    <xf numFmtId="0" fontId="32" fillId="0" borderId="15" xfId="2" applyFont="1" applyBorder="1" applyAlignment="1">
      <alignment horizontal="left" vertical="center" wrapText="1"/>
    </xf>
    <xf numFmtId="0" fontId="50" fillId="0" borderId="39" xfId="0" applyFont="1" applyBorder="1" applyAlignment="1">
      <alignment horizontal="left"/>
    </xf>
    <xf numFmtId="0" fontId="50" fillId="0" borderId="40" xfId="0" applyFont="1" applyBorder="1" applyAlignment="1">
      <alignment horizontal="center" wrapText="1"/>
    </xf>
    <xf numFmtId="43" fontId="32" fillId="11" borderId="13" xfId="2" applyNumberFormat="1" applyFont="1" applyFill="1" applyBorder="1" applyAlignment="1" applyProtection="1">
      <alignment horizontal="center" vertical="center" wrapText="1"/>
    </xf>
    <xf numFmtId="43" fontId="32" fillId="12" borderId="13" xfId="2" applyNumberFormat="1" applyFont="1" applyFill="1" applyBorder="1" applyAlignment="1" applyProtection="1">
      <alignment horizontal="center" vertical="center" wrapText="1"/>
    </xf>
    <xf numFmtId="164" fontId="51" fillId="2" borderId="40" xfId="1" applyFont="1" applyFill="1" applyBorder="1" applyAlignment="1">
      <alignment horizontal="center" vertical="top" wrapText="1"/>
    </xf>
    <xf numFmtId="0" fontId="32" fillId="0" borderId="23" xfId="2" applyFont="1" applyBorder="1" applyAlignment="1" applyProtection="1">
      <alignment horizontal="center" vertical="center" wrapText="1"/>
    </xf>
    <xf numFmtId="0" fontId="32" fillId="0" borderId="18" xfId="2" applyFont="1" applyBorder="1" applyAlignment="1" applyProtection="1">
      <alignment horizontal="center" vertical="center" wrapText="1"/>
      <protection locked="0"/>
    </xf>
    <xf numFmtId="166" fontId="32" fillId="0" borderId="13" xfId="1" applyNumberFormat="1" applyFont="1" applyFill="1" applyBorder="1" applyAlignment="1" applyProtection="1">
      <alignment horizontal="center" vertical="center" wrapText="1"/>
    </xf>
    <xf numFmtId="0" fontId="32" fillId="0" borderId="13" xfId="2" applyFont="1" applyBorder="1" applyAlignment="1" applyProtection="1">
      <alignment vertical="center" wrapText="1"/>
      <protection locked="0"/>
    </xf>
    <xf numFmtId="0" fontId="50" fillId="2" borderId="39" xfId="0" applyFont="1" applyFill="1" applyBorder="1" applyAlignment="1">
      <alignment horizontal="left"/>
    </xf>
    <xf numFmtId="0" fontId="32" fillId="0" borderId="13" xfId="0" applyFont="1" applyFill="1" applyBorder="1" applyAlignment="1" applyProtection="1">
      <alignment horizontal="left" vertical="center" wrapText="1"/>
    </xf>
    <xf numFmtId="0" fontId="31" fillId="0" borderId="41" xfId="2" applyFont="1" applyBorder="1" applyAlignment="1" applyProtection="1">
      <alignment horizontal="right" vertical="center" wrapText="1"/>
      <protection locked="0"/>
    </xf>
    <xf numFmtId="0" fontId="32" fillId="0" borderId="34" xfId="2" applyFont="1" applyBorder="1" applyAlignment="1" applyProtection="1">
      <alignment horizontal="left" vertical="center" wrapText="1"/>
    </xf>
    <xf numFmtId="4" fontId="33" fillId="0" borderId="34" xfId="1" applyNumberFormat="1" applyFont="1" applyBorder="1" applyAlignment="1" applyProtection="1">
      <alignment horizontal="center" vertical="center" wrapText="1"/>
    </xf>
    <xf numFmtId="4" fontId="33" fillId="2" borderId="34" xfId="1" applyNumberFormat="1" applyFont="1" applyFill="1" applyBorder="1" applyAlignment="1" applyProtection="1">
      <alignment horizontal="center" vertical="center" wrapText="1"/>
    </xf>
    <xf numFmtId="43" fontId="45" fillId="0" borderId="36" xfId="2" applyNumberFormat="1" applyFont="1" applyFill="1" applyBorder="1" applyAlignment="1" applyProtection="1">
      <alignment vertical="center" wrapText="1"/>
    </xf>
    <xf numFmtId="0" fontId="32" fillId="0" borderId="9" xfId="2" applyFont="1" applyBorder="1" applyAlignment="1" applyProtection="1">
      <alignment horizontal="center" vertical="center" wrapText="1"/>
    </xf>
    <xf numFmtId="0" fontId="32" fillId="11" borderId="10" xfId="2" applyFont="1" applyFill="1" applyBorder="1" applyAlignment="1" applyProtection="1">
      <alignment horizontal="center" vertical="center" wrapText="1"/>
      <protection locked="0"/>
    </xf>
    <xf numFmtId="0" fontId="32" fillId="0" borderId="10" xfId="2" applyFont="1" applyBorder="1" applyAlignment="1" applyProtection="1">
      <alignment horizontal="center" vertical="center" wrapText="1"/>
    </xf>
    <xf numFmtId="4" fontId="33" fillId="0" borderId="10" xfId="1" applyNumberFormat="1" applyFont="1" applyBorder="1" applyAlignment="1" applyProtection="1">
      <alignment horizontal="center" vertical="center" wrapText="1"/>
    </xf>
    <xf numFmtId="4" fontId="33" fillId="2" borderId="10" xfId="1" applyNumberFormat="1" applyFont="1" applyFill="1" applyBorder="1" applyAlignment="1" applyProtection="1">
      <alignment horizontal="center" vertical="center" wrapText="1"/>
    </xf>
    <xf numFmtId="43" fontId="32" fillId="0" borderId="12" xfId="2" applyNumberFormat="1" applyFont="1" applyFill="1" applyBorder="1" applyAlignment="1" applyProtection="1">
      <alignment vertical="center" wrapText="1"/>
    </xf>
    <xf numFmtId="0" fontId="50" fillId="0" borderId="39" xfId="0" applyFont="1" applyBorder="1" applyAlignment="1">
      <alignment horizontal="left" wrapText="1"/>
    </xf>
    <xf numFmtId="0" fontId="31" fillId="0" borderId="43" xfId="2" applyFont="1" applyBorder="1" applyAlignment="1" applyProtection="1">
      <alignment horizontal="right" vertical="center" wrapText="1"/>
      <protection locked="0"/>
    </xf>
    <xf numFmtId="0" fontId="32" fillId="0" borderId="35" xfId="2" applyFont="1" applyBorder="1" applyAlignment="1" applyProtection="1">
      <alignment horizontal="left" vertical="center" wrapText="1"/>
    </xf>
    <xf numFmtId="0" fontId="32" fillId="0" borderId="35" xfId="2" applyFont="1" applyBorder="1" applyAlignment="1" applyProtection="1">
      <alignment horizontal="center" vertical="center" wrapText="1"/>
    </xf>
    <xf numFmtId="43" fontId="32" fillId="0" borderId="0" xfId="2" applyNumberFormat="1" applyFont="1" applyAlignment="1" applyProtection="1">
      <alignment vertical="center" wrapText="1"/>
      <protection locked="0"/>
    </xf>
    <xf numFmtId="0" fontId="32" fillId="0" borderId="44" xfId="2" applyFont="1" applyBorder="1" applyAlignment="1" applyProtection="1">
      <alignment horizontal="center" vertical="center" wrapText="1"/>
      <protection locked="0"/>
    </xf>
    <xf numFmtId="0" fontId="51" fillId="0" borderId="15" xfId="2" applyFont="1" applyBorder="1" applyAlignment="1" applyProtection="1">
      <alignment horizontal="left" vertical="center" wrapText="1"/>
    </xf>
    <xf numFmtId="0" fontId="51" fillId="0" borderId="15" xfId="2" applyFont="1" applyBorder="1" applyAlignment="1" applyProtection="1">
      <alignment horizontal="center" vertical="center" wrapText="1"/>
    </xf>
    <xf numFmtId="0" fontId="51" fillId="0" borderId="13" xfId="2" applyFont="1" applyBorder="1" applyAlignment="1" applyProtection="1">
      <alignment horizontal="center" vertical="center" wrapText="1"/>
      <protection locked="0"/>
    </xf>
    <xf numFmtId="4" fontId="52" fillId="0" borderId="13" xfId="1" applyNumberFormat="1" applyFont="1" applyBorder="1" applyAlignment="1" applyProtection="1">
      <alignment horizontal="center" vertical="center" wrapText="1"/>
    </xf>
    <xf numFmtId="4" fontId="52" fillId="2" borderId="13" xfId="1" applyNumberFormat="1" applyFont="1" applyFill="1" applyBorder="1" applyAlignment="1" applyProtection="1">
      <alignment horizontal="center" vertical="center" wrapText="1"/>
    </xf>
    <xf numFmtId="0" fontId="31" fillId="0" borderId="39" xfId="2" applyFont="1" applyBorder="1" applyAlignment="1" applyProtection="1">
      <alignment horizontal="right" vertical="center" wrapText="1"/>
      <protection locked="0"/>
    </xf>
    <xf numFmtId="0" fontId="32" fillId="0" borderId="13" xfId="2" applyFont="1" applyBorder="1" applyAlignment="1" applyProtection="1">
      <alignment horizontal="left" vertical="center" wrapText="1"/>
    </xf>
    <xf numFmtId="0" fontId="32" fillId="4" borderId="44" xfId="2" applyFont="1" applyFill="1" applyBorder="1" applyAlignment="1" applyProtection="1">
      <alignment horizontal="center" vertical="center" wrapText="1"/>
      <protection locked="0"/>
    </xf>
    <xf numFmtId="0" fontId="32" fillId="2" borderId="44" xfId="2" applyFont="1" applyFill="1" applyBorder="1" applyAlignment="1" applyProtection="1">
      <alignment horizontal="center" vertical="center" wrapText="1"/>
      <protection locked="0"/>
    </xf>
    <xf numFmtId="0" fontId="32" fillId="0" borderId="44" xfId="2" applyFont="1" applyFill="1" applyBorder="1" applyAlignment="1" applyProtection="1">
      <alignment horizontal="center" vertical="center" wrapText="1"/>
      <protection locked="0"/>
    </xf>
    <xf numFmtId="0" fontId="32" fillId="11" borderId="44" xfId="2" applyFont="1" applyFill="1" applyBorder="1" applyAlignment="1" applyProtection="1">
      <alignment horizontal="center" vertical="center" wrapText="1"/>
      <protection locked="0"/>
    </xf>
    <xf numFmtId="0" fontId="32" fillId="12" borderId="44" xfId="2" applyFont="1" applyFill="1" applyBorder="1" applyAlignment="1" applyProtection="1">
      <alignment horizontal="center" vertical="center" wrapText="1"/>
      <protection locked="0"/>
    </xf>
    <xf numFmtId="0" fontId="32" fillId="5" borderId="13" xfId="2" applyFont="1" applyFill="1" applyBorder="1" applyAlignment="1" applyProtection="1">
      <alignment horizontal="center" vertical="center" wrapText="1"/>
      <protection locked="0"/>
    </xf>
    <xf numFmtId="0" fontId="32" fillId="0" borderId="44" xfId="2" applyFont="1" applyBorder="1" applyAlignment="1" applyProtection="1">
      <alignment horizontal="center" vertical="center" wrapText="1"/>
    </xf>
    <xf numFmtId="4" fontId="33" fillId="0" borderId="44" xfId="1" applyNumberFormat="1" applyFont="1" applyBorder="1" applyAlignment="1" applyProtection="1">
      <alignment horizontal="center" vertical="center" wrapText="1"/>
    </xf>
    <xf numFmtId="4" fontId="33" fillId="2" borderId="44" xfId="1" applyNumberFormat="1" applyFont="1" applyFill="1" applyBorder="1" applyAlignment="1" applyProtection="1">
      <alignment horizontal="center" vertical="center" wrapText="1"/>
    </xf>
    <xf numFmtId="0" fontId="31" fillId="0" borderId="45" xfId="2" applyFont="1" applyBorder="1" applyAlignment="1" applyProtection="1">
      <alignment horizontal="right" vertical="center" wrapText="1"/>
      <protection locked="0"/>
    </xf>
    <xf numFmtId="0" fontId="32" fillId="5" borderId="44" xfId="2" applyFont="1" applyFill="1" applyBorder="1" applyAlignment="1" applyProtection="1">
      <alignment horizontal="center" vertical="center" wrapText="1"/>
      <protection locked="0"/>
    </xf>
    <xf numFmtId="0" fontId="32" fillId="13" borderId="44" xfId="2" applyFont="1" applyFill="1" applyBorder="1" applyAlignment="1" applyProtection="1">
      <alignment horizontal="center" vertical="center" wrapText="1"/>
    </xf>
    <xf numFmtId="43" fontId="32" fillId="0" borderId="46" xfId="2" applyNumberFormat="1" applyFont="1" applyFill="1" applyBorder="1" applyAlignment="1" applyProtection="1">
      <alignment vertical="center" wrapText="1"/>
    </xf>
    <xf numFmtId="0" fontId="32" fillId="0" borderId="34" xfId="2" applyFont="1" applyFill="1" applyBorder="1" applyAlignment="1" applyProtection="1">
      <alignment horizontal="left" vertical="center" wrapText="1"/>
    </xf>
    <xf numFmtId="4" fontId="53" fillId="0" borderId="13" xfId="1" applyNumberFormat="1" applyFont="1" applyBorder="1" applyAlignment="1" applyProtection="1">
      <alignment horizontal="center" vertical="center" wrapText="1"/>
    </xf>
    <xf numFmtId="4" fontId="32" fillId="0" borderId="13" xfId="1" applyNumberFormat="1" applyFont="1" applyBorder="1" applyAlignment="1" applyProtection="1">
      <alignment horizontal="center" vertical="center" wrapText="1"/>
    </xf>
    <xf numFmtId="0" fontId="32" fillId="0" borderId="15" xfId="2" applyFont="1" applyFill="1" applyBorder="1" applyAlignment="1" applyProtection="1">
      <alignment horizontal="left" vertical="center" wrapText="1"/>
    </xf>
    <xf numFmtId="4" fontId="53" fillId="0" borderId="34" xfId="1" applyNumberFormat="1" applyFont="1" applyBorder="1" applyAlignment="1" applyProtection="1">
      <alignment horizontal="center" vertical="center" wrapText="1"/>
    </xf>
    <xf numFmtId="4" fontId="53" fillId="0" borderId="10" xfId="2" applyNumberFormat="1" applyFont="1" applyBorder="1" applyAlignment="1" applyProtection="1">
      <alignment horizontal="center" vertical="center" wrapText="1"/>
    </xf>
    <xf numFmtId="4" fontId="33" fillId="2" borderId="10" xfId="2" applyNumberFormat="1" applyFont="1" applyFill="1" applyBorder="1" applyAlignment="1" applyProtection="1">
      <alignment horizontal="center" vertical="center" wrapText="1"/>
    </xf>
    <xf numFmtId="0" fontId="32" fillId="0" borderId="12" xfId="2" applyFont="1" applyFill="1" applyBorder="1" applyAlignment="1" applyProtection="1">
      <alignment vertical="center" wrapText="1"/>
    </xf>
    <xf numFmtId="0" fontId="32" fillId="0" borderId="28" xfId="2" applyFont="1" applyBorder="1" applyAlignment="1" applyProtection="1">
      <alignment horizontal="center" vertical="center" wrapText="1"/>
    </xf>
    <xf numFmtId="0" fontId="32" fillId="0" borderId="15" xfId="2" applyFont="1" applyFill="1" applyBorder="1" applyAlignment="1">
      <alignment horizontal="left" vertical="center" wrapText="1"/>
    </xf>
    <xf numFmtId="164" fontId="32" fillId="0" borderId="15" xfId="1" applyFont="1" applyFill="1" applyBorder="1" applyAlignment="1" applyProtection="1">
      <alignment horizontal="center" vertical="center" wrapText="1"/>
    </xf>
    <xf numFmtId="4" fontId="32" fillId="0" borderId="13" xfId="2" applyNumberFormat="1" applyFont="1" applyFill="1" applyBorder="1" applyAlignment="1" applyProtection="1">
      <alignment horizontal="center" vertical="center" wrapText="1"/>
    </xf>
    <xf numFmtId="4" fontId="33" fillId="0" borderId="13" xfId="2" applyNumberFormat="1" applyFont="1" applyFill="1" applyBorder="1" applyAlignment="1" applyProtection="1">
      <alignment horizontal="center" vertical="center" wrapText="1"/>
    </xf>
    <xf numFmtId="0" fontId="45" fillId="0" borderId="0" xfId="2" applyFont="1" applyAlignment="1" applyProtection="1">
      <alignment horizontal="center" vertical="center" wrapText="1"/>
      <protection locked="0"/>
    </xf>
    <xf numFmtId="0" fontId="48" fillId="0" borderId="34" xfId="2" applyFont="1" applyBorder="1" applyAlignment="1" applyProtection="1">
      <alignment horizontal="right" vertical="center" wrapText="1"/>
      <protection locked="0"/>
    </xf>
    <xf numFmtId="0" fontId="32" fillId="4" borderId="34" xfId="2" applyFont="1" applyFill="1" applyBorder="1" applyAlignment="1" applyProtection="1">
      <alignment horizontal="center" vertical="center" wrapText="1"/>
    </xf>
    <xf numFmtId="0" fontId="32" fillId="0" borderId="34" xfId="2" applyFont="1" applyFill="1" applyBorder="1" applyAlignment="1" applyProtection="1">
      <alignment horizontal="center" vertical="center" wrapText="1"/>
    </xf>
    <xf numFmtId="0" fontId="32" fillId="11" borderId="34" xfId="2" applyFont="1" applyFill="1" applyBorder="1" applyAlignment="1" applyProtection="1">
      <alignment horizontal="center" vertical="center" wrapText="1"/>
    </xf>
    <xf numFmtId="0" fontId="32" fillId="12" borderId="34" xfId="2" applyFont="1" applyFill="1" applyBorder="1" applyAlignment="1" applyProtection="1">
      <alignment horizontal="center" vertical="center" wrapText="1"/>
    </xf>
    <xf numFmtId="0" fontId="32" fillId="5" borderId="34" xfId="2" applyFont="1" applyFill="1" applyBorder="1" applyAlignment="1" applyProtection="1">
      <alignment horizontal="center" vertical="center" wrapText="1"/>
    </xf>
    <xf numFmtId="4" fontId="33" fillId="0" borderId="34" xfId="2" applyNumberFormat="1" applyFont="1" applyBorder="1" applyAlignment="1" applyProtection="1">
      <alignment horizontal="center" vertical="center" wrapText="1"/>
    </xf>
    <xf numFmtId="4" fontId="33" fillId="2" borderId="34" xfId="2" applyNumberFormat="1" applyFont="1" applyFill="1" applyBorder="1" applyAlignment="1" applyProtection="1">
      <alignment horizontal="center" vertical="center" wrapText="1"/>
    </xf>
    <xf numFmtId="43" fontId="45" fillId="0" borderId="34" xfId="2" applyNumberFormat="1" applyFont="1" applyFill="1" applyBorder="1" applyAlignment="1" applyProtection="1">
      <alignment vertical="center" wrapText="1"/>
    </xf>
    <xf numFmtId="0" fontId="32" fillId="4" borderId="18" xfId="2" applyFont="1" applyFill="1" applyBorder="1" applyAlignment="1" applyProtection="1">
      <alignment horizontal="center" vertical="center" wrapText="1"/>
      <protection locked="0"/>
    </xf>
    <xf numFmtId="0" fontId="32" fillId="2" borderId="18" xfId="2" applyFont="1" applyFill="1" applyBorder="1" applyAlignment="1" applyProtection="1">
      <alignment horizontal="center" vertical="center" wrapText="1"/>
      <protection locked="0"/>
    </xf>
    <xf numFmtId="0" fontId="32" fillId="0" borderId="18" xfId="2" applyFont="1" applyBorder="1" applyAlignment="1" applyProtection="1">
      <alignment horizontal="center" vertical="center" wrapText="1"/>
    </xf>
    <xf numFmtId="4" fontId="33" fillId="0" borderId="18" xfId="1" applyNumberFormat="1" applyFont="1" applyBorder="1" applyAlignment="1" applyProtection="1">
      <alignment horizontal="center" vertical="center" wrapText="1"/>
    </xf>
    <xf numFmtId="4" fontId="33" fillId="2" borderId="18" xfId="1" applyNumberFormat="1" applyFont="1" applyFill="1" applyBorder="1" applyAlignment="1" applyProtection="1">
      <alignment horizontal="center" vertical="center" wrapText="1"/>
    </xf>
    <xf numFmtId="43" fontId="32" fillId="0" borderId="32" xfId="2" applyNumberFormat="1" applyFont="1" applyFill="1" applyBorder="1" applyAlignment="1" applyProtection="1">
      <alignment vertical="center" wrapText="1"/>
    </xf>
    <xf numFmtId="0" fontId="31" fillId="0" borderId="13" xfId="2" applyFont="1" applyBorder="1" applyAlignment="1" applyProtection="1">
      <alignment horizontal="right" vertical="center" wrapText="1"/>
      <protection locked="0"/>
    </xf>
    <xf numFmtId="43" fontId="32" fillId="0" borderId="36" xfId="2" applyNumberFormat="1" applyFont="1" applyFill="1" applyBorder="1" applyAlignment="1" applyProtection="1">
      <alignment vertical="center" wrapText="1"/>
    </xf>
    <xf numFmtId="0" fontId="32" fillId="4" borderId="18" xfId="2" applyFont="1" applyFill="1" applyBorder="1" applyAlignment="1" applyProtection="1">
      <alignment horizontal="center" vertical="center" wrapText="1"/>
    </xf>
    <xf numFmtId="0" fontId="32" fillId="0" borderId="18" xfId="2" applyFont="1" applyFill="1" applyBorder="1" applyAlignment="1" applyProtection="1">
      <alignment horizontal="center" vertical="center" wrapText="1"/>
    </xf>
    <xf numFmtId="0" fontId="32" fillId="0" borderId="0" xfId="2" applyFont="1" applyBorder="1" applyAlignment="1" applyProtection="1">
      <alignment horizontal="left" vertical="center" wrapText="1"/>
    </xf>
    <xf numFmtId="0" fontId="54" fillId="0" borderId="0" xfId="2" applyFont="1" applyAlignment="1" applyProtection="1">
      <alignment horizontal="center" vertical="center" wrapText="1"/>
      <protection locked="0"/>
    </xf>
    <xf numFmtId="0" fontId="32" fillId="0" borderId="28" xfId="2" applyFont="1" applyBorder="1" applyAlignment="1" applyProtection="1">
      <alignment horizontal="center" wrapText="1"/>
    </xf>
    <xf numFmtId="0" fontId="32" fillId="0" borderId="18" xfId="2" applyFont="1" applyBorder="1" applyAlignment="1" applyProtection="1">
      <alignment horizontal="center" wrapText="1"/>
      <protection locked="0"/>
    </xf>
    <xf numFmtId="0" fontId="32" fillId="0" borderId="0" xfId="2" applyFont="1" applyAlignment="1" applyProtection="1">
      <alignment wrapText="1"/>
      <protection locked="0"/>
    </xf>
    <xf numFmtId="0" fontId="32" fillId="0" borderId="28" xfId="2" applyFont="1" applyFill="1" applyBorder="1" applyAlignment="1" applyProtection="1">
      <alignment horizontal="center" vertical="center" wrapText="1"/>
    </xf>
    <xf numFmtId="0" fontId="31" fillId="0" borderId="47" xfId="2" applyFont="1" applyBorder="1" applyAlignment="1" applyProtection="1">
      <alignment horizontal="right" vertical="center" wrapText="1"/>
      <protection locked="0"/>
    </xf>
    <xf numFmtId="0" fontId="32" fillId="0" borderId="44" xfId="2" applyFont="1" applyBorder="1" applyAlignment="1" applyProtection="1">
      <alignment horizontal="left" vertical="center" wrapText="1"/>
    </xf>
    <xf numFmtId="0" fontId="32" fillId="4" borderId="44" xfId="2" applyFont="1" applyFill="1" applyBorder="1" applyAlignment="1" applyProtection="1">
      <alignment horizontal="center" vertical="center" wrapText="1"/>
    </xf>
    <xf numFmtId="0" fontId="32" fillId="0" borderId="44" xfId="2" applyFont="1" applyFill="1" applyBorder="1" applyAlignment="1" applyProtection="1">
      <alignment horizontal="center" vertical="center" wrapText="1"/>
    </xf>
    <xf numFmtId="4" fontId="33" fillId="0" borderId="44" xfId="2" applyNumberFormat="1" applyFont="1" applyBorder="1" applyAlignment="1" applyProtection="1">
      <alignment horizontal="center" vertical="center" wrapText="1"/>
    </xf>
    <xf numFmtId="4" fontId="33" fillId="2" borderId="44" xfId="2" applyNumberFormat="1" applyFont="1" applyFill="1" applyBorder="1" applyAlignment="1" applyProtection="1">
      <alignment horizontal="center" vertical="center" wrapText="1"/>
    </xf>
    <xf numFmtId="43" fontId="32" fillId="0" borderId="48" xfId="2" applyNumberFormat="1" applyFont="1" applyBorder="1" applyAlignment="1" applyProtection="1">
      <alignment vertical="center" wrapText="1"/>
    </xf>
    <xf numFmtId="0" fontId="33" fillId="0" borderId="0" xfId="2" applyFont="1" applyAlignment="1" applyProtection="1">
      <alignment vertical="center" wrapText="1"/>
      <protection locked="0"/>
    </xf>
    <xf numFmtId="0" fontId="32" fillId="0" borderId="23" xfId="2" applyFont="1" applyFill="1" applyBorder="1" applyAlignment="1" applyProtection="1">
      <alignment horizontal="center" vertical="center" wrapText="1"/>
    </xf>
    <xf numFmtId="4" fontId="33" fillId="0" borderId="13" xfId="1" applyNumberFormat="1" applyFont="1" applyFill="1" applyBorder="1" applyAlignment="1" applyProtection="1">
      <alignment horizontal="center" vertical="center" wrapText="1"/>
    </xf>
    <xf numFmtId="0" fontId="31" fillId="0" borderId="35" xfId="2" applyFont="1" applyBorder="1" applyAlignment="1" applyProtection="1">
      <alignment horizontal="right" vertical="center" wrapText="1"/>
      <protection locked="0"/>
    </xf>
    <xf numFmtId="0" fontId="32" fillId="0" borderId="35" xfId="2" applyFont="1" applyBorder="1" applyAlignment="1">
      <alignment horizontal="left" vertical="center" wrapText="1"/>
    </xf>
    <xf numFmtId="4" fontId="33" fillId="2" borderId="49" xfId="2" applyNumberFormat="1" applyFont="1" applyFill="1" applyBorder="1" applyAlignment="1" applyProtection="1">
      <alignment horizontal="center" vertical="center" wrapText="1"/>
    </xf>
    <xf numFmtId="43" fontId="45" fillId="0" borderId="32" xfId="2" applyNumberFormat="1" applyFont="1" applyBorder="1" applyAlignment="1" applyProtection="1">
      <alignment vertical="center" wrapText="1"/>
    </xf>
    <xf numFmtId="0" fontId="49" fillId="0" borderId="28" xfId="2" applyFont="1" applyFill="1" applyBorder="1" applyAlignment="1" applyProtection="1">
      <alignment horizontal="center" vertical="center" wrapText="1"/>
    </xf>
    <xf numFmtId="0" fontId="32" fillId="12" borderId="18" xfId="2" applyFont="1" applyFill="1" applyBorder="1" applyAlignment="1" applyProtection="1">
      <alignment horizontal="center" vertical="center" wrapText="1"/>
      <protection locked="0"/>
    </xf>
    <xf numFmtId="0" fontId="32" fillId="5" borderId="18" xfId="2" applyFont="1" applyFill="1" applyBorder="1" applyAlignment="1" applyProtection="1">
      <alignment horizontal="center" vertical="center" wrapText="1"/>
      <protection locked="0"/>
    </xf>
    <xf numFmtId="0" fontId="32" fillId="13" borderId="18" xfId="2" applyFont="1" applyFill="1" applyBorder="1" applyAlignment="1" applyProtection="1">
      <alignment horizontal="center" vertical="center" wrapText="1"/>
    </xf>
    <xf numFmtId="0" fontId="32" fillId="0" borderId="49" xfId="2" applyFont="1" applyBorder="1" applyAlignment="1" applyProtection="1">
      <alignment horizontal="center" vertical="center" wrapText="1"/>
    </xf>
    <xf numFmtId="4" fontId="33" fillId="0" borderId="49" xfId="1" applyNumberFormat="1" applyFont="1" applyBorder="1" applyAlignment="1" applyProtection="1">
      <alignment horizontal="center" vertical="center" wrapText="1"/>
    </xf>
    <xf numFmtId="0" fontId="31" fillId="0" borderId="38" xfId="2" applyFont="1" applyFill="1" applyBorder="1" applyAlignment="1" applyProtection="1">
      <alignment horizontal="right" vertical="center" wrapText="1"/>
      <protection locked="0"/>
    </xf>
    <xf numFmtId="0" fontId="53" fillId="0" borderId="13" xfId="0" applyFont="1" applyFill="1" applyBorder="1"/>
    <xf numFmtId="0" fontId="31" fillId="0" borderId="50" xfId="2" applyFont="1" applyBorder="1" applyAlignment="1" applyProtection="1">
      <alignment horizontal="right" vertical="center" wrapText="1"/>
      <protection locked="0"/>
    </xf>
    <xf numFmtId="0" fontId="32" fillId="11" borderId="18" xfId="2" applyFont="1" applyFill="1" applyBorder="1" applyAlignment="1" applyProtection="1">
      <alignment horizontal="center" vertical="center" wrapText="1"/>
    </xf>
    <xf numFmtId="0" fontId="32" fillId="12" borderId="18" xfId="2" applyFont="1" applyFill="1" applyBorder="1" applyAlignment="1" applyProtection="1">
      <alignment horizontal="center" vertical="center" wrapText="1"/>
    </xf>
    <xf numFmtId="0" fontId="32" fillId="5" borderId="18" xfId="2" applyFont="1" applyFill="1" applyBorder="1" applyAlignment="1" applyProtection="1">
      <alignment horizontal="center" vertical="center" wrapText="1"/>
    </xf>
    <xf numFmtId="0" fontId="32" fillId="0" borderId="51" xfId="2" applyFont="1" applyBorder="1" applyAlignment="1" applyProtection="1">
      <alignment horizontal="center" vertical="center" wrapText="1"/>
    </xf>
    <xf numFmtId="4" fontId="33" fillId="0" borderId="51" xfId="1" applyNumberFormat="1" applyFont="1" applyBorder="1" applyAlignment="1" applyProtection="1">
      <alignment horizontal="center" vertical="center" wrapText="1"/>
    </xf>
    <xf numFmtId="4" fontId="33" fillId="2" borderId="52" xfId="2" applyNumberFormat="1" applyFont="1" applyFill="1" applyBorder="1" applyAlignment="1" applyProtection="1">
      <alignment horizontal="center" vertical="center" wrapText="1"/>
    </xf>
    <xf numFmtId="43" fontId="32" fillId="0" borderId="53" xfId="2" applyNumberFormat="1" applyFont="1" applyBorder="1" applyAlignment="1" applyProtection="1">
      <alignment vertical="center" wrapText="1"/>
    </xf>
    <xf numFmtId="43" fontId="32" fillId="0" borderId="32" xfId="2" applyNumberFormat="1" applyFont="1" applyBorder="1" applyAlignment="1" applyProtection="1">
      <alignment vertical="center" wrapText="1"/>
    </xf>
    <xf numFmtId="0" fontId="31" fillId="0" borderId="38" xfId="2" applyFont="1" applyFill="1" applyBorder="1" applyAlignment="1" applyProtection="1">
      <alignment horizontal="center" vertical="center" wrapText="1"/>
      <protection locked="0"/>
    </xf>
    <xf numFmtId="4" fontId="32" fillId="2" borderId="13" xfId="2" applyNumberFormat="1" applyFont="1" applyFill="1" applyBorder="1" applyAlignment="1" applyProtection="1">
      <alignment horizontal="center" vertical="center" wrapText="1"/>
    </xf>
    <xf numFmtId="0" fontId="55" fillId="0" borderId="13" xfId="3" applyFont="1" applyFill="1" applyBorder="1" applyAlignment="1">
      <alignment horizontal="left" wrapText="1"/>
    </xf>
    <xf numFmtId="0" fontId="56" fillId="0" borderId="13" xfId="0" applyFont="1" applyFill="1" applyBorder="1" applyAlignment="1" applyProtection="1">
      <alignment horizontal="left" vertical="center" wrapText="1"/>
    </xf>
    <xf numFmtId="0" fontId="31" fillId="0" borderId="54" xfId="2" applyFont="1" applyBorder="1" applyAlignment="1" applyProtection="1">
      <alignment horizontal="right" vertical="center" wrapText="1"/>
      <protection locked="0"/>
    </xf>
    <xf numFmtId="0" fontId="32" fillId="0" borderId="26" xfId="2" applyFont="1" applyBorder="1" applyAlignment="1" applyProtection="1">
      <alignment horizontal="center" vertical="center" wrapText="1"/>
    </xf>
    <xf numFmtId="4" fontId="33" fillId="0" borderId="26" xfId="2" applyNumberFormat="1" applyFont="1" applyBorder="1" applyAlignment="1" applyProtection="1">
      <alignment horizontal="center" vertical="center" wrapText="1"/>
    </xf>
    <xf numFmtId="4" fontId="33" fillId="2" borderId="26" xfId="2" applyNumberFormat="1" applyFont="1" applyFill="1" applyBorder="1" applyAlignment="1" applyProtection="1">
      <alignment horizontal="center" vertical="center" wrapText="1"/>
    </xf>
    <xf numFmtId="0" fontId="45" fillId="0" borderId="28" xfId="2" applyFont="1" applyBorder="1" applyAlignment="1" applyProtection="1">
      <alignment horizontal="center" vertical="center" wrapText="1"/>
      <protection locked="0"/>
    </xf>
    <xf numFmtId="1" fontId="32" fillId="13" borderId="18" xfId="2" applyNumberFormat="1" applyFont="1" applyFill="1" applyBorder="1" applyAlignment="1" applyProtection="1">
      <alignment horizontal="center" vertical="center" wrapText="1"/>
    </xf>
    <xf numFmtId="1" fontId="32" fillId="0" borderId="26" xfId="2" applyNumberFormat="1" applyFont="1" applyBorder="1" applyAlignment="1" applyProtection="1">
      <alignment horizontal="center" vertical="center" wrapText="1"/>
    </xf>
    <xf numFmtId="49" fontId="32" fillId="0" borderId="13" xfId="2" applyNumberFormat="1" applyFont="1" applyFill="1" applyBorder="1" applyAlignment="1" applyProtection="1">
      <alignment horizontal="left" vertical="center" wrapText="1"/>
    </xf>
    <xf numFmtId="164" fontId="32" fillId="0" borderId="15" xfId="1" applyFont="1" applyFill="1" applyBorder="1" applyAlignment="1" applyProtection="1">
      <alignment horizontal="center" vertical="center" wrapText="1"/>
      <protection locked="0"/>
    </xf>
    <xf numFmtId="0" fontId="32" fillId="2" borderId="13" xfId="2" applyFont="1" applyFill="1" applyBorder="1" applyAlignment="1" applyProtection="1">
      <alignment horizontal="center" vertical="center" wrapText="1"/>
    </xf>
    <xf numFmtId="1" fontId="32" fillId="0" borderId="26" xfId="2" applyNumberFormat="1" applyFont="1" applyFill="1" applyBorder="1" applyAlignment="1" applyProtection="1">
      <alignment horizontal="center" vertical="center" wrapText="1"/>
    </xf>
    <xf numFmtId="4" fontId="32" fillId="0" borderId="26" xfId="2" applyNumberFormat="1" applyFont="1" applyFill="1" applyBorder="1" applyAlignment="1" applyProtection="1">
      <alignment horizontal="center" vertical="center" wrapText="1"/>
      <protection locked="0"/>
    </xf>
    <xf numFmtId="4" fontId="33" fillId="2" borderId="26" xfId="2" applyNumberFormat="1" applyFont="1" applyFill="1" applyBorder="1" applyAlignment="1" applyProtection="1">
      <alignment horizontal="center" vertical="center" wrapText="1"/>
      <protection locked="0"/>
    </xf>
    <xf numFmtId="0" fontId="31" fillId="0" borderId="55" xfId="2" applyFont="1" applyFill="1" applyBorder="1" applyAlignment="1" applyProtection="1">
      <alignment horizontal="center" vertical="center" wrapText="1"/>
      <protection locked="0"/>
    </xf>
    <xf numFmtId="0" fontId="49" fillId="0" borderId="15" xfId="2" applyFont="1" applyBorder="1" applyAlignment="1" applyProtection="1">
      <alignment horizontal="left" vertical="center" wrapText="1"/>
    </xf>
    <xf numFmtId="164" fontId="32" fillId="0" borderId="23" xfId="1" applyFont="1" applyFill="1" applyBorder="1" applyAlignment="1" applyProtection="1">
      <alignment horizontal="center" vertical="center" wrapText="1"/>
      <protection locked="0"/>
    </xf>
    <xf numFmtId="0" fontId="32" fillId="2" borderId="44" xfId="2" applyFont="1" applyFill="1" applyBorder="1" applyAlignment="1" applyProtection="1">
      <alignment horizontal="center" vertical="center" wrapText="1"/>
    </xf>
    <xf numFmtId="1" fontId="32" fillId="0" borderId="24" xfId="2" applyNumberFormat="1" applyFont="1" applyFill="1" applyBorder="1" applyAlignment="1" applyProtection="1">
      <alignment horizontal="center" vertical="center" wrapText="1"/>
    </xf>
    <xf numFmtId="4" fontId="32" fillId="0" borderId="21" xfId="2" applyNumberFormat="1" applyFont="1" applyFill="1" applyBorder="1" applyAlignment="1" applyProtection="1">
      <alignment horizontal="center" vertical="center" wrapText="1"/>
      <protection locked="0"/>
    </xf>
    <xf numFmtId="4" fontId="33" fillId="2" borderId="21" xfId="2" applyNumberFormat="1" applyFont="1" applyFill="1" applyBorder="1" applyAlignment="1" applyProtection="1">
      <alignment horizontal="center" vertical="center" wrapText="1"/>
      <protection locked="0"/>
    </xf>
    <xf numFmtId="4" fontId="32" fillId="0" borderId="19" xfId="2" applyNumberFormat="1" applyFont="1" applyFill="1" applyBorder="1" applyAlignment="1" applyProtection="1">
      <alignment horizontal="center" vertical="center" wrapText="1"/>
      <protection locked="0"/>
    </xf>
    <xf numFmtId="4" fontId="33" fillId="2" borderId="19" xfId="2" applyNumberFormat="1" applyFont="1" applyFill="1" applyBorder="1" applyAlignment="1" applyProtection="1">
      <alignment horizontal="center" vertical="center" wrapText="1"/>
      <protection locked="0"/>
    </xf>
    <xf numFmtId="0" fontId="31" fillId="0" borderId="15" xfId="2" applyFont="1" applyBorder="1" applyAlignment="1" applyProtection="1">
      <alignment horizontal="left" vertical="center" wrapText="1"/>
    </xf>
    <xf numFmtId="0" fontId="50" fillId="2" borderId="39" xfId="0" applyFont="1" applyFill="1" applyBorder="1" applyAlignment="1">
      <alignment horizontal="left" wrapText="1"/>
    </xf>
    <xf numFmtId="0" fontId="31" fillId="0" borderId="43" xfId="2" applyFont="1" applyBorder="1" applyAlignment="1" applyProtection="1">
      <alignment horizontal="center" vertical="center" wrapText="1"/>
      <protection locked="0"/>
    </xf>
    <xf numFmtId="49" fontId="32" fillId="0" borderId="35" xfId="2" applyNumberFormat="1" applyFont="1" applyBorder="1" applyAlignment="1" applyProtection="1">
      <alignment horizontal="left" vertical="center" wrapText="1"/>
      <protection locked="0"/>
    </xf>
    <xf numFmtId="164" fontId="32" fillId="0" borderId="23" xfId="1" applyFont="1" applyBorder="1" applyAlignment="1" applyProtection="1">
      <alignment horizontal="center" vertical="center" wrapText="1"/>
      <protection locked="0"/>
    </xf>
    <xf numFmtId="1" fontId="32" fillId="0" borderId="24" xfId="2" applyNumberFormat="1" applyFont="1" applyBorder="1" applyAlignment="1" applyProtection="1">
      <alignment horizontal="center" vertical="center" wrapText="1"/>
    </xf>
    <xf numFmtId="4" fontId="33" fillId="0" borderId="21" xfId="2" applyNumberFormat="1" applyFont="1" applyBorder="1" applyAlignment="1" applyProtection="1">
      <alignment horizontal="center" vertical="center" wrapText="1"/>
      <protection locked="0"/>
    </xf>
    <xf numFmtId="43" fontId="45" fillId="0" borderId="33" xfId="2" applyNumberFormat="1" applyFont="1" applyBorder="1" applyAlignment="1" applyProtection="1">
      <alignment vertical="center" wrapText="1"/>
    </xf>
    <xf numFmtId="0" fontId="45" fillId="0" borderId="9" xfId="2" applyFont="1" applyBorder="1" applyAlignment="1" applyProtection="1">
      <alignment horizontal="center" vertical="center" wrapText="1"/>
      <protection locked="0"/>
    </xf>
    <xf numFmtId="0" fontId="32" fillId="0" borderId="10" xfId="2" applyFont="1" applyBorder="1" applyAlignment="1" applyProtection="1">
      <alignment vertical="center" wrapText="1"/>
      <protection locked="0"/>
    </xf>
    <xf numFmtId="0" fontId="32" fillId="2" borderId="10" xfId="2" applyFont="1" applyFill="1" applyBorder="1" applyAlignment="1" applyProtection="1">
      <alignment vertical="center" wrapText="1"/>
      <protection locked="0"/>
    </xf>
    <xf numFmtId="0" fontId="32" fillId="0" borderId="10" xfId="2" applyFont="1" applyFill="1" applyBorder="1" applyAlignment="1" applyProtection="1">
      <alignment vertical="center" wrapText="1"/>
      <protection locked="0"/>
    </xf>
    <xf numFmtId="1" fontId="32" fillId="13" borderId="10" xfId="2" applyNumberFormat="1" applyFont="1" applyFill="1" applyBorder="1" applyAlignment="1" applyProtection="1">
      <alignment horizontal="center" vertical="center" wrapText="1"/>
    </xf>
    <xf numFmtId="1" fontId="32" fillId="0" borderId="11" xfId="2" applyNumberFormat="1" applyFont="1" applyBorder="1" applyAlignment="1" applyProtection="1">
      <alignment horizontal="center" vertical="center" wrapText="1"/>
    </xf>
    <xf numFmtId="4" fontId="33" fillId="0" borderId="11" xfId="2" applyNumberFormat="1" applyFont="1" applyBorder="1" applyAlignment="1" applyProtection="1">
      <alignment horizontal="center" vertical="center" wrapText="1"/>
      <protection locked="0"/>
    </xf>
    <xf numFmtId="4" fontId="33" fillId="2" borderId="11" xfId="2" applyNumberFormat="1" applyFont="1" applyFill="1" applyBorder="1" applyAlignment="1" applyProtection="1">
      <alignment horizontal="center" vertical="center" wrapText="1"/>
      <protection locked="0"/>
    </xf>
    <xf numFmtId="0" fontId="32" fillId="0" borderId="12" xfId="2" applyFont="1" applyBorder="1" applyAlignment="1" applyProtection="1">
      <alignment vertical="center" wrapText="1"/>
    </xf>
    <xf numFmtId="49" fontId="32" fillId="0" borderId="13" xfId="2" applyNumberFormat="1" applyFont="1" applyFill="1" applyBorder="1" applyAlignment="1" applyProtection="1">
      <alignment horizontal="left" vertical="center" wrapText="1"/>
      <protection locked="0"/>
    </xf>
    <xf numFmtId="4" fontId="33" fillId="0" borderId="19" xfId="2" applyNumberFormat="1" applyFont="1" applyFill="1" applyBorder="1" applyAlignment="1" applyProtection="1">
      <alignment horizontal="center" vertical="center" wrapText="1"/>
      <protection locked="0"/>
    </xf>
    <xf numFmtId="49" fontId="32" fillId="0" borderId="13" xfId="2" applyNumberFormat="1" applyFont="1" applyBorder="1" applyAlignment="1" applyProtection="1">
      <alignment horizontal="left" vertical="center" wrapText="1"/>
      <protection locked="0"/>
    </xf>
    <xf numFmtId="164" fontId="32" fillId="0" borderId="15" xfId="1" applyFont="1" applyBorder="1" applyAlignment="1" applyProtection="1">
      <alignment horizontal="center" vertical="center" wrapText="1"/>
      <protection locked="0"/>
    </xf>
    <xf numFmtId="4" fontId="33" fillId="0" borderId="19" xfId="2" applyNumberFormat="1" applyFont="1" applyBorder="1" applyAlignment="1" applyProtection="1">
      <alignment horizontal="center" vertical="center" wrapText="1"/>
      <protection locked="0"/>
    </xf>
    <xf numFmtId="4" fontId="33" fillId="0" borderId="26" xfId="2" applyNumberFormat="1" applyFont="1" applyBorder="1" applyAlignment="1" applyProtection="1">
      <alignment horizontal="center" vertical="center" wrapText="1"/>
      <protection locked="0"/>
    </xf>
    <xf numFmtId="0" fontId="32" fillId="0" borderId="9" xfId="2" applyFont="1" applyBorder="1" applyAlignment="1" applyProtection="1">
      <alignment horizontal="center" vertical="center" wrapText="1"/>
      <protection locked="0"/>
    </xf>
    <xf numFmtId="49" fontId="32" fillId="0" borderId="34" xfId="2" applyNumberFormat="1" applyFont="1" applyBorder="1" applyAlignment="1" applyProtection="1">
      <alignment horizontal="left" vertical="center" wrapText="1"/>
      <protection locked="0"/>
    </xf>
    <xf numFmtId="164" fontId="32" fillId="0" borderId="34" xfId="1" quotePrefix="1" applyFont="1" applyBorder="1" applyAlignment="1" applyProtection="1">
      <alignment horizontal="center" vertical="center" wrapText="1"/>
      <protection locked="0"/>
    </xf>
    <xf numFmtId="0" fontId="32" fillId="2" borderId="34" xfId="2" applyFont="1" applyFill="1" applyBorder="1" applyAlignment="1" applyProtection="1">
      <alignment horizontal="center" vertical="center" wrapText="1"/>
    </xf>
    <xf numFmtId="0" fontId="32" fillId="0" borderId="56" xfId="2" applyFont="1" applyFill="1" applyBorder="1" applyAlignment="1" applyProtection="1">
      <alignment horizontal="center" vertical="center" wrapText="1"/>
    </xf>
    <xf numFmtId="1" fontId="32" fillId="13" borderId="56" xfId="2" applyNumberFormat="1" applyFont="1" applyFill="1" applyBorder="1" applyAlignment="1" applyProtection="1">
      <alignment horizontal="center" vertical="center" wrapText="1"/>
    </xf>
    <xf numFmtId="1" fontId="32" fillId="0" borderId="56" xfId="2" applyNumberFormat="1" applyFont="1" applyBorder="1" applyAlignment="1" applyProtection="1">
      <alignment horizontal="center" vertical="center" wrapText="1"/>
    </xf>
    <xf numFmtId="4" fontId="33" fillId="0" borderId="34" xfId="2" applyNumberFormat="1" applyFont="1" applyBorder="1" applyAlignment="1" applyProtection="1">
      <alignment horizontal="center" vertical="center" wrapText="1"/>
      <protection locked="0"/>
    </xf>
    <xf numFmtId="4" fontId="33" fillId="2" borderId="34" xfId="2" applyNumberFormat="1" applyFont="1" applyFill="1" applyBorder="1" applyAlignment="1" applyProtection="1">
      <alignment horizontal="center" vertical="center" wrapText="1"/>
      <protection locked="0"/>
    </xf>
    <xf numFmtId="43" fontId="32" fillId="0" borderId="36" xfId="2" applyNumberFormat="1" applyFont="1" applyBorder="1" applyAlignment="1" applyProtection="1">
      <alignment vertical="center" wrapText="1"/>
    </xf>
    <xf numFmtId="0" fontId="32" fillId="0" borderId="28" xfId="2" applyFont="1" applyBorder="1" applyAlignment="1" applyProtection="1">
      <alignment horizontal="center" vertical="center" wrapText="1"/>
      <protection locked="0"/>
    </xf>
    <xf numFmtId="164" fontId="32" fillId="0" borderId="44" xfId="1" quotePrefix="1" applyFont="1" applyBorder="1" applyAlignment="1" applyProtection="1">
      <alignment horizontal="center" vertical="center" wrapText="1"/>
      <protection locked="0"/>
    </xf>
    <xf numFmtId="0" fontId="32" fillId="0" borderId="49" xfId="2" applyFont="1" applyFill="1" applyBorder="1" applyAlignment="1" applyProtection="1">
      <alignment horizontal="center" vertical="center" wrapText="1"/>
    </xf>
    <xf numFmtId="1" fontId="32" fillId="13" borderId="49" xfId="2" applyNumberFormat="1" applyFont="1" applyFill="1" applyBorder="1" applyAlignment="1" applyProtection="1">
      <alignment horizontal="center" vertical="center" wrapText="1"/>
    </xf>
    <xf numFmtId="1" fontId="32" fillId="0" borderId="49" xfId="2" applyNumberFormat="1" applyFont="1" applyBorder="1" applyAlignment="1" applyProtection="1">
      <alignment horizontal="center" vertical="center" wrapText="1"/>
    </xf>
    <xf numFmtId="4" fontId="33" fillId="0" borderId="44" xfId="2" applyNumberFormat="1" applyFont="1" applyBorder="1" applyAlignment="1" applyProtection="1">
      <alignment horizontal="center" vertical="center" wrapText="1"/>
      <protection locked="0"/>
    </xf>
    <xf numFmtId="4" fontId="33" fillId="2" borderId="44" xfId="2" applyNumberFormat="1" applyFont="1" applyFill="1" applyBorder="1" applyAlignment="1" applyProtection="1">
      <alignment horizontal="center" vertical="center" wrapText="1"/>
      <protection locked="0"/>
    </xf>
    <xf numFmtId="0" fontId="31" fillId="0" borderId="55" xfId="2" applyFont="1" applyBorder="1" applyAlignment="1" applyProtection="1">
      <alignment horizontal="right" vertical="center" wrapText="1"/>
      <protection locked="0"/>
    </xf>
    <xf numFmtId="0" fontId="32" fillId="11" borderId="44" xfId="2" applyFont="1" applyFill="1" applyBorder="1" applyAlignment="1" applyProtection="1">
      <alignment horizontal="center" vertical="center" wrapText="1"/>
    </xf>
    <xf numFmtId="0" fontId="32" fillId="12" borderId="44" xfId="2" applyFont="1" applyFill="1" applyBorder="1" applyAlignment="1" applyProtection="1">
      <alignment horizontal="center" vertical="center" wrapText="1"/>
    </xf>
    <xf numFmtId="0" fontId="32" fillId="5" borderId="44" xfId="2" applyFont="1" applyFill="1" applyBorder="1" applyAlignment="1" applyProtection="1">
      <alignment horizontal="center" vertical="center" wrapText="1"/>
    </xf>
    <xf numFmtId="43" fontId="32" fillId="0" borderId="46" xfId="2" applyNumberFormat="1" applyFont="1" applyBorder="1" applyAlignment="1" applyProtection="1">
      <alignment vertical="center" wrapText="1"/>
    </xf>
    <xf numFmtId="1" fontId="32" fillId="0" borderId="52" xfId="2" applyNumberFormat="1" applyFont="1" applyBorder="1" applyAlignment="1" applyProtection="1">
      <alignment horizontal="center" vertical="center" wrapText="1"/>
    </xf>
    <xf numFmtId="4" fontId="33" fillId="0" borderId="51" xfId="2" applyNumberFormat="1" applyFont="1" applyBorder="1" applyAlignment="1" applyProtection="1">
      <alignment horizontal="center" vertical="center" wrapText="1"/>
      <protection locked="0"/>
    </xf>
    <xf numFmtId="4" fontId="33" fillId="2" borderId="51" xfId="2" applyNumberFormat="1" applyFont="1" applyFill="1" applyBorder="1" applyAlignment="1" applyProtection="1">
      <alignment horizontal="center" vertical="center" wrapText="1"/>
      <protection locked="0"/>
    </xf>
    <xf numFmtId="0" fontId="57" fillId="0" borderId="13" xfId="4" applyFont="1" applyFill="1" applyBorder="1" applyAlignment="1">
      <alignment vertical="center" wrapText="1"/>
    </xf>
    <xf numFmtId="164" fontId="32" fillId="0" borderId="13" xfId="1" applyFont="1" applyFill="1" applyBorder="1" applyAlignment="1" applyProtection="1">
      <alignment horizontal="center" vertical="center" wrapText="1"/>
      <protection locked="0"/>
    </xf>
    <xf numFmtId="1" fontId="32" fillId="0" borderId="13" xfId="2" applyNumberFormat="1" applyFont="1" applyFill="1" applyBorder="1" applyAlignment="1" applyProtection="1">
      <alignment horizontal="center" vertical="center" wrapText="1"/>
    </xf>
    <xf numFmtId="4" fontId="33" fillId="0" borderId="13" xfId="2" applyNumberFormat="1" applyFont="1" applyFill="1" applyBorder="1" applyAlignment="1" applyProtection="1">
      <alignment horizontal="center" vertical="center" wrapText="1"/>
      <protection locked="0"/>
    </xf>
    <xf numFmtId="4" fontId="33" fillId="2" borderId="13" xfId="2" applyNumberFormat="1" applyFont="1" applyFill="1" applyBorder="1" applyAlignment="1" applyProtection="1">
      <alignment horizontal="center" vertical="center" wrapText="1"/>
      <protection locked="0"/>
    </xf>
    <xf numFmtId="0" fontId="32" fillId="0" borderId="13" xfId="2" applyFont="1" applyFill="1" applyBorder="1" applyAlignment="1" applyProtection="1">
      <alignment horizontal="left" vertical="center" wrapText="1"/>
    </xf>
    <xf numFmtId="43" fontId="33" fillId="0" borderId="33" xfId="2" applyNumberFormat="1" applyFont="1" applyFill="1" applyBorder="1" applyAlignment="1" applyProtection="1">
      <alignment vertical="center" wrapText="1"/>
    </xf>
    <xf numFmtId="0" fontId="32" fillId="0" borderId="44" xfId="2" applyFont="1" applyFill="1" applyBorder="1" applyAlignment="1" applyProtection="1">
      <alignment horizontal="left" vertical="center" wrapText="1"/>
    </xf>
    <xf numFmtId="1" fontId="32" fillId="13" borderId="13" xfId="2" applyNumberFormat="1" applyFont="1" applyFill="1" applyBorder="1" applyAlignment="1" applyProtection="1">
      <alignment horizontal="center" vertical="center" wrapText="1"/>
    </xf>
    <xf numFmtId="4" fontId="32" fillId="0" borderId="34" xfId="2" applyNumberFormat="1" applyFont="1" applyBorder="1" applyAlignment="1" applyProtection="1">
      <alignment horizontal="center" vertical="center" wrapText="1"/>
      <protection locked="0"/>
    </xf>
    <xf numFmtId="4" fontId="32" fillId="2" borderId="34" xfId="2" applyNumberFormat="1" applyFont="1" applyFill="1" applyBorder="1" applyAlignment="1" applyProtection="1">
      <alignment horizontal="center" vertical="center" wrapText="1"/>
      <protection locked="0"/>
    </xf>
    <xf numFmtId="0" fontId="31" fillId="0" borderId="55" xfId="2" applyFont="1" applyBorder="1" applyAlignment="1" applyProtection="1">
      <alignment horizontal="center" vertical="center" wrapText="1"/>
      <protection locked="0"/>
    </xf>
    <xf numFmtId="0" fontId="57" fillId="0" borderId="44" xfId="4" applyFont="1" applyFill="1" applyBorder="1" applyAlignment="1">
      <alignment vertical="center" wrapText="1"/>
    </xf>
    <xf numFmtId="4" fontId="32" fillId="0" borderId="13" xfId="2" applyNumberFormat="1" applyFont="1" applyFill="1" applyBorder="1" applyAlignment="1" applyProtection="1">
      <alignment horizontal="center" vertical="center" wrapText="1"/>
      <protection locked="0"/>
    </xf>
    <xf numFmtId="43" fontId="32" fillId="0" borderId="13" xfId="2" applyNumberFormat="1" applyFont="1" applyFill="1" applyBorder="1" applyAlignment="1" applyProtection="1">
      <alignment vertical="center" wrapText="1"/>
    </xf>
    <xf numFmtId="0" fontId="32" fillId="0" borderId="34" xfId="2" applyFont="1" applyBorder="1" applyAlignment="1" applyProtection="1">
      <alignment horizontal="left" vertical="center" wrapText="1"/>
      <protection locked="0"/>
    </xf>
    <xf numFmtId="0" fontId="32" fillId="0" borderId="25" xfId="2" applyFont="1" applyBorder="1" applyAlignment="1" applyProtection="1">
      <alignment vertical="center" wrapText="1"/>
      <protection locked="0"/>
    </xf>
    <xf numFmtId="0" fontId="32" fillId="0" borderId="49" xfId="2" applyFont="1" applyBorder="1" applyAlignment="1" applyProtection="1">
      <alignment vertical="center" wrapText="1"/>
      <protection locked="0"/>
    </xf>
    <xf numFmtId="0" fontId="32" fillId="4" borderId="49" xfId="2" applyFont="1" applyFill="1" applyBorder="1" applyAlignment="1" applyProtection="1">
      <alignment vertical="center" wrapText="1"/>
      <protection locked="0"/>
    </xf>
    <xf numFmtId="0" fontId="32" fillId="2" borderId="49" xfId="2" applyFont="1" applyFill="1" applyBorder="1" applyAlignment="1" applyProtection="1">
      <alignment vertical="center" wrapText="1"/>
      <protection locked="0"/>
    </xf>
    <xf numFmtId="0" fontId="32" fillId="0" borderId="49" xfId="2" applyFont="1" applyFill="1" applyBorder="1" applyAlignment="1" applyProtection="1">
      <alignment vertical="center" wrapText="1"/>
      <protection locked="0"/>
    </xf>
    <xf numFmtId="0" fontId="32" fillId="11" borderId="49" xfId="2" applyFont="1" applyFill="1" applyBorder="1" applyAlignment="1" applyProtection="1">
      <alignment vertical="center" wrapText="1"/>
      <protection locked="0"/>
    </xf>
    <xf numFmtId="0" fontId="32" fillId="12" borderId="49" xfId="2" applyFont="1" applyFill="1" applyBorder="1" applyAlignment="1" applyProtection="1">
      <alignment vertical="center" wrapText="1"/>
      <protection locked="0"/>
    </xf>
    <xf numFmtId="0" fontId="32" fillId="5" borderId="49" xfId="2" applyFont="1" applyFill="1" applyBorder="1" applyAlignment="1" applyProtection="1">
      <alignment vertical="center" wrapText="1"/>
      <protection locked="0"/>
    </xf>
    <xf numFmtId="0" fontId="32" fillId="13" borderId="49" xfId="2" applyFont="1" applyFill="1" applyBorder="1" applyAlignment="1" applyProtection="1">
      <alignment vertical="center" wrapText="1"/>
    </xf>
    <xf numFmtId="0" fontId="32" fillId="0" borderId="49" xfId="2" applyFont="1" applyBorder="1" applyAlignment="1" applyProtection="1">
      <alignment vertical="center" wrapText="1"/>
    </xf>
    <xf numFmtId="4" fontId="33" fillId="2" borderId="49" xfId="1" applyNumberFormat="1" applyFont="1" applyFill="1" applyBorder="1" applyAlignment="1" applyProtection="1">
      <alignment horizontal="center" vertical="center" wrapText="1"/>
    </xf>
    <xf numFmtId="43" fontId="45" fillId="0" borderId="57" xfId="2" applyNumberFormat="1" applyFont="1" applyBorder="1" applyAlignment="1" applyProtection="1">
      <alignment vertical="center" wrapText="1"/>
    </xf>
    <xf numFmtId="0" fontId="45" fillId="9" borderId="4" xfId="2" applyFont="1" applyFill="1" applyBorder="1" applyAlignment="1" applyProtection="1">
      <alignment vertical="center" wrapText="1"/>
      <protection locked="0"/>
    </xf>
    <xf numFmtId="0" fontId="32" fillId="9" borderId="4" xfId="2" applyFont="1" applyFill="1" applyBorder="1" applyAlignment="1" applyProtection="1">
      <alignment vertical="center" wrapText="1"/>
      <protection locked="0"/>
    </xf>
    <xf numFmtId="0" fontId="32" fillId="0" borderId="4" xfId="2" applyFont="1" applyFill="1" applyBorder="1" applyAlignment="1" applyProtection="1">
      <alignment vertical="center" wrapText="1"/>
      <protection locked="0"/>
    </xf>
    <xf numFmtId="0" fontId="32" fillId="2" borderId="4" xfId="2" applyFont="1" applyFill="1" applyBorder="1" applyAlignment="1" applyProtection="1">
      <alignment vertical="center" wrapText="1"/>
      <protection locked="0"/>
    </xf>
    <xf numFmtId="0" fontId="32" fillId="9" borderId="5" xfId="2" applyFont="1" applyFill="1" applyBorder="1" applyAlignment="1" applyProtection="1">
      <alignment vertical="center" wrapText="1"/>
    </xf>
    <xf numFmtId="0" fontId="32" fillId="9" borderId="4" xfId="2" applyFont="1" applyFill="1" applyBorder="1" applyAlignment="1" applyProtection="1">
      <alignment vertical="center" wrapText="1"/>
    </xf>
    <xf numFmtId="0" fontId="32" fillId="9" borderId="5" xfId="2" applyFont="1" applyFill="1" applyBorder="1" applyAlignment="1" applyProtection="1">
      <alignment vertical="center" wrapText="1"/>
      <protection locked="0"/>
    </xf>
    <xf numFmtId="0" fontId="45" fillId="9" borderId="58" xfId="2" applyFont="1" applyFill="1" applyBorder="1" applyAlignment="1" applyProtection="1">
      <alignment horizontal="center" vertical="center" wrapText="1"/>
      <protection locked="0"/>
    </xf>
    <xf numFmtId="0" fontId="32" fillId="9" borderId="58" xfId="2" applyFont="1" applyFill="1" applyBorder="1" applyAlignment="1" applyProtection="1">
      <alignment vertical="center" wrapText="1"/>
      <protection locked="0"/>
    </xf>
    <xf numFmtId="0" fontId="32" fillId="2" borderId="58" xfId="2" applyFont="1" applyFill="1" applyBorder="1" applyAlignment="1" applyProtection="1">
      <alignment vertical="center" wrapText="1"/>
      <protection locked="0"/>
    </xf>
    <xf numFmtId="0" fontId="32" fillId="0" borderId="58" xfId="2" applyFont="1" applyFill="1" applyBorder="1" applyAlignment="1" applyProtection="1">
      <alignment vertical="center" wrapText="1"/>
      <protection locked="0"/>
    </xf>
    <xf numFmtId="4" fontId="33" fillId="9" borderId="58" xfId="2" applyNumberFormat="1" applyFont="1" applyFill="1" applyBorder="1" applyAlignment="1" applyProtection="1">
      <alignment horizontal="center" vertical="center" wrapText="1"/>
      <protection locked="0"/>
    </xf>
    <xf numFmtId="4" fontId="33" fillId="2" borderId="58" xfId="2" applyNumberFormat="1" applyFont="1" applyFill="1" applyBorder="1" applyAlignment="1" applyProtection="1">
      <alignment horizontal="center" vertical="center" wrapText="1"/>
      <protection locked="0"/>
    </xf>
    <xf numFmtId="0" fontId="32" fillId="9" borderId="6" xfId="2" applyFont="1" applyFill="1" applyBorder="1" applyAlignment="1" applyProtection="1">
      <alignment vertical="center" wrapText="1"/>
      <protection locked="0"/>
    </xf>
    <xf numFmtId="0" fontId="32" fillId="0" borderId="62" xfId="2" applyFont="1" applyBorder="1" applyAlignment="1" applyProtection="1">
      <alignment horizontal="center" vertical="center" wrapText="1"/>
    </xf>
    <xf numFmtId="0" fontId="32" fillId="0" borderId="20" xfId="2" applyFont="1" applyFill="1" applyBorder="1" applyAlignment="1" applyProtection="1">
      <alignment horizontal="center" vertical="center" wrapText="1"/>
    </xf>
    <xf numFmtId="0" fontId="32" fillId="0" borderId="62" xfId="2" applyFont="1" applyFill="1" applyBorder="1" applyAlignment="1" applyProtection="1">
      <alignment horizontal="center" vertical="center" wrapText="1"/>
    </xf>
    <xf numFmtId="0" fontId="32" fillId="0" borderId="0" xfId="2" applyFont="1" applyFill="1" applyBorder="1" applyAlignment="1" applyProtection="1">
      <alignment horizontal="center" vertical="center" wrapText="1"/>
    </xf>
    <xf numFmtId="0" fontId="32" fillId="3" borderId="0" xfId="2" applyFont="1" applyFill="1" applyBorder="1" applyAlignment="1" applyProtection="1">
      <alignment horizontal="center" vertical="center" wrapText="1"/>
    </xf>
    <xf numFmtId="0" fontId="32" fillId="0" borderId="38"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2" fillId="0" borderId="0" xfId="2" applyFont="1" applyBorder="1" applyAlignment="1" applyProtection="1">
      <alignment vertical="center" wrapText="1"/>
      <protection locked="0"/>
    </xf>
    <xf numFmtId="0" fontId="32" fillId="0" borderId="40" xfId="2" applyFont="1" applyBorder="1" applyAlignment="1" applyProtection="1">
      <alignment horizontal="center" vertical="center" wrapText="1"/>
    </xf>
    <xf numFmtId="0" fontId="32" fillId="0" borderId="40" xfId="2" applyFont="1" applyFill="1" applyBorder="1" applyAlignment="1" applyProtection="1">
      <alignment horizontal="center" vertical="center" wrapText="1"/>
    </xf>
    <xf numFmtId="0" fontId="32" fillId="0" borderId="70" xfId="2" applyFont="1" applyBorder="1" applyAlignment="1" applyProtection="1">
      <alignment horizontal="center" vertical="center" wrapText="1"/>
    </xf>
    <xf numFmtId="0" fontId="32" fillId="0" borderId="1" xfId="2" applyFont="1" applyFill="1" applyBorder="1" applyAlignment="1" applyProtection="1">
      <alignment horizontal="center" vertical="center" wrapText="1"/>
    </xf>
    <xf numFmtId="0" fontId="32" fillId="0" borderId="70" xfId="2" applyFont="1" applyFill="1" applyBorder="1" applyAlignment="1" applyProtection="1">
      <alignment horizontal="center" vertical="center" wrapText="1"/>
    </xf>
    <xf numFmtId="0" fontId="32" fillId="3" borderId="1" xfId="2" applyFont="1" applyFill="1" applyBorder="1" applyAlignment="1" applyProtection="1">
      <alignment horizontal="center" vertical="center" wrapText="1"/>
    </xf>
    <xf numFmtId="0" fontId="32" fillId="0" borderId="43" xfId="2" applyFont="1" applyBorder="1" applyAlignment="1" applyProtection="1">
      <alignment vertical="center" wrapText="1"/>
      <protection locked="0"/>
    </xf>
    <xf numFmtId="0" fontId="58" fillId="0" borderId="0" xfId="2" applyFont="1" applyBorder="1" applyAlignment="1" applyProtection="1">
      <alignment horizontal="left" vertical="center" wrapText="1"/>
      <protection locked="0"/>
    </xf>
    <xf numFmtId="0" fontId="47" fillId="0" borderId="0" xfId="2" applyFont="1" applyBorder="1" applyAlignment="1" applyProtection="1">
      <alignment vertical="center" wrapText="1"/>
      <protection locked="0"/>
    </xf>
    <xf numFmtId="0" fontId="49" fillId="0" borderId="0" xfId="2" applyFont="1" applyBorder="1" applyAlignment="1" applyProtection="1">
      <alignment vertical="center" wrapText="1"/>
      <protection locked="0"/>
    </xf>
    <xf numFmtId="0" fontId="49" fillId="0" borderId="0" xfId="2" applyFont="1" applyFill="1" applyBorder="1" applyAlignment="1" applyProtection="1">
      <alignment vertical="center" wrapText="1"/>
      <protection locked="0"/>
    </xf>
    <xf numFmtId="0" fontId="49" fillId="2" borderId="0" xfId="2" applyFont="1" applyFill="1" applyBorder="1" applyAlignment="1" applyProtection="1">
      <alignment vertical="center" wrapText="1"/>
      <protection locked="0"/>
    </xf>
    <xf numFmtId="1" fontId="49" fillId="0" borderId="0" xfId="2" applyNumberFormat="1" applyFont="1" applyBorder="1" applyAlignment="1" applyProtection="1">
      <alignment vertical="center" wrapText="1"/>
      <protection locked="0"/>
    </xf>
    <xf numFmtId="4" fontId="33" fillId="0" borderId="0" xfId="2" applyNumberFormat="1" applyFont="1" applyBorder="1" applyAlignment="1" applyProtection="1">
      <alignment horizontal="center" vertical="center" wrapText="1"/>
      <protection locked="0"/>
    </xf>
    <xf numFmtId="4" fontId="33" fillId="2" borderId="0" xfId="2" applyNumberFormat="1" applyFont="1" applyFill="1" applyBorder="1" applyAlignment="1" applyProtection="1">
      <alignment horizontal="center" vertical="center" wrapText="1"/>
      <protection locked="0"/>
    </xf>
    <xf numFmtId="0" fontId="49" fillId="0" borderId="0" xfId="2" applyFont="1" applyAlignment="1" applyProtection="1">
      <alignment vertical="center" wrapText="1"/>
      <protection locked="0"/>
    </xf>
    <xf numFmtId="0" fontId="59" fillId="0" borderId="0" xfId="2" applyFont="1" applyBorder="1" applyAlignment="1" applyProtection="1">
      <alignment horizontal="left" vertical="center" wrapText="1"/>
      <protection locked="0"/>
    </xf>
    <xf numFmtId="0" fontId="32" fillId="0" borderId="0" xfId="2" applyFont="1" applyFill="1" applyAlignment="1" applyProtection="1">
      <alignment horizontal="left" vertical="center" wrapText="1"/>
      <protection locked="0"/>
    </xf>
    <xf numFmtId="0" fontId="32" fillId="2" borderId="0" xfId="2" applyFont="1" applyFill="1" applyAlignment="1" applyProtection="1">
      <alignment horizontal="left" vertical="center" wrapText="1"/>
      <protection locked="0"/>
    </xf>
    <xf numFmtId="0" fontId="33" fillId="0" borderId="0" xfId="2" applyFont="1" applyAlignment="1" applyProtection="1">
      <alignment horizontal="center" vertical="center" wrapText="1"/>
      <protection locked="0"/>
    </xf>
    <xf numFmtId="0" fontId="33" fillId="2" borderId="0" xfId="2" applyFont="1" applyFill="1" applyAlignment="1" applyProtection="1">
      <alignment horizontal="center" vertical="center" wrapText="1"/>
      <protection locked="0"/>
    </xf>
    <xf numFmtId="0" fontId="45" fillId="0" borderId="0" xfId="2" applyFont="1" applyBorder="1" applyAlignment="1" applyProtection="1">
      <alignment horizontal="left" vertical="center" wrapText="1"/>
      <protection locked="0"/>
    </xf>
    <xf numFmtId="0" fontId="45" fillId="0" borderId="0" xfId="2" applyFont="1" applyBorder="1" applyAlignment="1" applyProtection="1">
      <alignment vertical="center" wrapText="1"/>
      <protection locked="0"/>
    </xf>
    <xf numFmtId="0" fontId="45" fillId="0" borderId="0" xfId="2" applyFont="1" applyFill="1" applyBorder="1" applyAlignment="1" applyProtection="1">
      <alignment vertical="center" wrapText="1"/>
      <protection locked="0"/>
    </xf>
    <xf numFmtId="0" fontId="32" fillId="2" borderId="0" xfId="2" applyFont="1" applyFill="1" applyBorder="1" applyAlignment="1" applyProtection="1">
      <alignment vertical="center" wrapText="1"/>
      <protection locked="0"/>
    </xf>
    <xf numFmtId="0" fontId="45" fillId="2" borderId="0" xfId="2" applyFont="1" applyFill="1" applyBorder="1" applyAlignment="1" applyProtection="1">
      <alignment vertical="center" wrapText="1"/>
      <protection locked="0"/>
    </xf>
    <xf numFmtId="0" fontId="32" fillId="0" borderId="0" xfId="2" applyFont="1" applyFill="1" applyBorder="1" applyAlignment="1" applyProtection="1">
      <alignment vertical="center" wrapText="1"/>
      <protection locked="0"/>
    </xf>
    <xf numFmtId="0" fontId="32" fillId="0" borderId="0" xfId="2" applyFont="1" applyFill="1" applyBorder="1" applyAlignment="1" applyProtection="1">
      <alignment horizontal="left" vertical="center" wrapText="1"/>
      <protection locked="0"/>
    </xf>
    <xf numFmtId="0" fontId="53" fillId="0" borderId="0" xfId="2" applyFont="1" applyAlignment="1" applyProtection="1">
      <alignment horizontal="right" vertical="center" wrapText="1"/>
      <protection locked="0"/>
    </xf>
    <xf numFmtId="0" fontId="46" fillId="0" borderId="1" xfId="2" applyFont="1" applyBorder="1" applyAlignment="1" applyProtection="1">
      <alignment horizontal="center" vertical="center" wrapText="1"/>
      <protection locked="0"/>
    </xf>
    <xf numFmtId="0" fontId="53" fillId="0" borderId="0" xfId="2" quotePrefix="1" applyFont="1" applyBorder="1" applyAlignment="1" applyProtection="1">
      <alignment vertical="center" wrapText="1"/>
      <protection locked="0"/>
    </xf>
    <xf numFmtId="0" fontId="53" fillId="0" borderId="0" xfId="2" applyFont="1" applyFill="1" applyBorder="1" applyAlignment="1" applyProtection="1">
      <alignment vertical="center" wrapText="1"/>
      <protection locked="0"/>
    </xf>
    <xf numFmtId="0" fontId="53" fillId="2" borderId="0" xfId="2" applyFont="1" applyFill="1" applyBorder="1" applyAlignment="1" applyProtection="1">
      <alignment vertical="center" wrapText="1"/>
      <protection locked="0"/>
    </xf>
    <xf numFmtId="0" fontId="53" fillId="0" borderId="0" xfId="2" applyFont="1" applyBorder="1" applyAlignment="1" applyProtection="1">
      <alignment vertical="center" wrapText="1"/>
      <protection locked="0"/>
    </xf>
    <xf numFmtId="0" fontId="53" fillId="0" borderId="0" xfId="2" applyFont="1" applyAlignment="1" applyProtection="1">
      <alignment vertical="center" wrapText="1"/>
      <protection locked="0"/>
    </xf>
    <xf numFmtId="0" fontId="46" fillId="0" borderId="1" xfId="2" applyFont="1" applyBorder="1" applyAlignment="1" applyProtection="1">
      <alignment vertical="center"/>
      <protection locked="0"/>
    </xf>
    <xf numFmtId="0" fontId="46" fillId="2" borderId="1" xfId="2" applyFont="1" applyFill="1" applyBorder="1" applyAlignment="1" applyProtection="1">
      <alignment vertical="center"/>
      <protection locked="0"/>
    </xf>
    <xf numFmtId="0" fontId="45" fillId="0" borderId="0" xfId="2" applyFont="1" applyBorder="1" applyAlignment="1" applyProtection="1">
      <alignment horizontal="center" vertical="center" wrapText="1"/>
      <protection locked="0"/>
    </xf>
    <xf numFmtId="0" fontId="45" fillId="2" borderId="0" xfId="2" applyFont="1" applyFill="1" applyBorder="1" applyAlignment="1" applyProtection="1">
      <alignment horizontal="center" vertical="center" wrapText="1"/>
      <protection locked="0"/>
    </xf>
    <xf numFmtId="0" fontId="45" fillId="0" borderId="0" xfId="2" applyFont="1" applyFill="1" applyBorder="1" applyAlignment="1" applyProtection="1">
      <alignment horizontal="center" vertical="center" wrapText="1"/>
      <protection locked="0"/>
    </xf>
    <xf numFmtId="0" fontId="32" fillId="0" borderId="0" xfId="2" applyFont="1" applyBorder="1" applyAlignment="1" applyProtection="1">
      <alignment horizontal="left" vertical="center" wrapText="1"/>
      <protection locked="0"/>
    </xf>
    <xf numFmtId="15" fontId="46" fillId="0" borderId="0" xfId="2" quotePrefix="1" applyNumberFormat="1" applyFont="1" applyBorder="1" applyAlignment="1" applyProtection="1">
      <alignment horizontal="left" vertical="center" wrapText="1"/>
      <protection locked="0"/>
    </xf>
    <xf numFmtId="0" fontId="32" fillId="4" borderId="0" xfId="2" applyFont="1" applyFill="1" applyAlignment="1" applyProtection="1">
      <alignment vertical="center" wrapText="1"/>
      <protection locked="0"/>
    </xf>
    <xf numFmtId="0" fontId="25" fillId="0" borderId="0" xfId="0" applyFont="1" applyBorder="1" applyAlignment="1">
      <alignment horizontal="left" vertical="center" wrapText="1"/>
    </xf>
    <xf numFmtId="4" fontId="47" fillId="2" borderId="2" xfId="2" applyNumberFormat="1" applyFont="1" applyFill="1" applyBorder="1" applyAlignment="1" applyProtection="1">
      <alignment horizontal="center" vertical="center" wrapText="1"/>
      <protection locked="0"/>
    </xf>
    <xf numFmtId="4" fontId="47" fillId="2" borderId="7" xfId="2" applyNumberFormat="1" applyFont="1" applyFill="1" applyBorder="1" applyAlignment="1" applyProtection="1">
      <alignment horizontal="center" vertical="center" wrapText="1"/>
      <protection locked="0"/>
    </xf>
    <xf numFmtId="0" fontId="35" fillId="0" borderId="2" xfId="2" applyFont="1" applyBorder="1" applyAlignment="1" applyProtection="1">
      <alignment horizontal="center" vertical="center" wrapText="1"/>
      <protection locked="0"/>
    </xf>
    <xf numFmtId="0" fontId="35" fillId="0" borderId="7" xfId="2" applyFont="1" applyBorder="1" applyAlignment="1" applyProtection="1">
      <alignment horizontal="center" vertical="center" wrapText="1"/>
      <protection locked="0"/>
    </xf>
    <xf numFmtId="0" fontId="34" fillId="0" borderId="0" xfId="2" applyFont="1" applyAlignment="1" applyProtection="1">
      <alignment horizontal="center" vertical="center"/>
      <protection locked="0"/>
    </xf>
    <xf numFmtId="0" fontId="32" fillId="2" borderId="0" xfId="2" applyFont="1" applyFill="1" applyAlignment="1" applyProtection="1">
      <alignment vertical="center"/>
      <protection locked="0"/>
    </xf>
    <xf numFmtId="0" fontId="45" fillId="3" borderId="42" xfId="2" applyFont="1" applyFill="1" applyBorder="1" applyAlignment="1" applyProtection="1">
      <alignment horizontal="center" vertical="center" wrapText="1"/>
    </xf>
    <xf numFmtId="0" fontId="45" fillId="3" borderId="28" xfId="2" applyFont="1" applyFill="1" applyBorder="1" applyAlignment="1" applyProtection="1">
      <alignment horizontal="center" vertical="center" wrapText="1"/>
    </xf>
    <xf numFmtId="0" fontId="35" fillId="0" borderId="29" xfId="2" applyFont="1" applyBorder="1" applyAlignment="1" applyProtection="1">
      <alignment horizontal="center" vertical="center" wrapText="1"/>
      <protection locked="0"/>
    </xf>
    <xf numFmtId="0" fontId="35" fillId="0" borderId="6" xfId="2" applyFont="1" applyBorder="1" applyAlignment="1" applyProtection="1">
      <alignment horizontal="center" vertical="center" wrapText="1"/>
      <protection locked="0"/>
    </xf>
    <xf numFmtId="0" fontId="35" fillId="0" borderId="30" xfId="2" applyFont="1" applyBorder="1" applyAlignment="1" applyProtection="1">
      <alignment horizontal="center" vertical="center" wrapText="1"/>
      <protection locked="0"/>
    </xf>
    <xf numFmtId="0" fontId="35" fillId="0" borderId="31" xfId="2" applyFont="1" applyBorder="1" applyAlignment="1" applyProtection="1">
      <alignment horizontal="center" vertical="center" wrapText="1"/>
      <protection locked="0"/>
    </xf>
    <xf numFmtId="0" fontId="45" fillId="0" borderId="3" xfId="2" applyFont="1" applyBorder="1" applyAlignment="1" applyProtection="1">
      <alignment horizontal="center" vertical="center" wrapText="1"/>
      <protection locked="0"/>
    </xf>
    <xf numFmtId="0" fontId="45" fillId="0" borderId="4" xfId="2" applyFont="1" applyBorder="1" applyAlignment="1" applyProtection="1">
      <alignment horizontal="center" vertical="center" wrapText="1"/>
      <protection locked="0"/>
    </xf>
    <xf numFmtId="0" fontId="45" fillId="0" borderId="5" xfId="2" applyFont="1" applyBorder="1" applyAlignment="1" applyProtection="1">
      <alignment horizontal="center" vertical="center" wrapText="1"/>
      <protection locked="0"/>
    </xf>
    <xf numFmtId="4" fontId="46" fillId="0" borderId="2" xfId="2" applyNumberFormat="1" applyFont="1" applyBorder="1" applyAlignment="1" applyProtection="1">
      <alignment horizontal="center" vertical="center" wrapText="1"/>
      <protection locked="0"/>
    </xf>
    <xf numFmtId="4" fontId="35" fillId="0" borderId="7" xfId="2" applyNumberFormat="1" applyFont="1" applyBorder="1" applyAlignment="1" applyProtection="1">
      <alignment horizontal="center" vertical="center" wrapText="1"/>
      <protection locked="0"/>
    </xf>
    <xf numFmtId="0" fontId="35" fillId="10" borderId="3" xfId="2" applyFont="1" applyFill="1" applyBorder="1" applyAlignment="1" applyProtection="1">
      <alignment horizontal="left" vertical="center" wrapText="1"/>
      <protection locked="0"/>
    </xf>
    <xf numFmtId="0" fontId="35" fillId="10" borderId="4" xfId="2" applyFont="1" applyFill="1" applyBorder="1" applyAlignment="1" applyProtection="1">
      <alignment horizontal="left" vertical="center" wrapText="1"/>
      <protection locked="0"/>
    </xf>
    <xf numFmtId="0" fontId="35" fillId="10" borderId="5" xfId="2" applyFont="1" applyFill="1" applyBorder="1" applyAlignment="1" applyProtection="1">
      <alignment horizontal="left" vertical="center" wrapText="1"/>
      <protection locked="0"/>
    </xf>
    <xf numFmtId="0" fontId="45" fillId="3" borderId="18" xfId="2" applyFont="1" applyFill="1" applyBorder="1" applyAlignment="1" applyProtection="1">
      <alignment horizontal="center" vertical="center" wrapText="1"/>
    </xf>
    <xf numFmtId="0" fontId="45" fillId="8" borderId="50" xfId="2" applyFont="1" applyFill="1" applyBorder="1" applyAlignment="1" applyProtection="1">
      <alignment horizontal="center" vertical="center" wrapText="1"/>
      <protection locked="0"/>
    </xf>
    <xf numFmtId="0" fontId="45" fillId="8" borderId="28" xfId="2" applyFont="1" applyFill="1" applyBorder="1" applyAlignment="1" applyProtection="1">
      <alignment horizontal="center" vertical="center" wrapText="1"/>
      <protection locked="0"/>
    </xf>
    <xf numFmtId="0" fontId="45" fillId="9" borderId="42" xfId="2" applyFont="1" applyFill="1" applyBorder="1" applyAlignment="1" applyProtection="1">
      <alignment horizontal="center" vertical="center" wrapText="1"/>
    </xf>
    <xf numFmtId="0" fontId="45" fillId="9" borderId="28" xfId="2" applyFont="1" applyFill="1" applyBorder="1" applyAlignment="1" applyProtection="1">
      <alignment horizontal="center" vertical="center" wrapText="1"/>
    </xf>
    <xf numFmtId="0" fontId="45" fillId="8" borderId="54" xfId="2" applyFont="1" applyFill="1" applyBorder="1" applyAlignment="1" applyProtection="1">
      <alignment horizontal="center" vertical="center" wrapText="1"/>
      <protection locked="0"/>
    </xf>
    <xf numFmtId="0" fontId="45" fillId="8" borderId="18" xfId="2" applyFont="1" applyFill="1" applyBorder="1" applyAlignment="1" applyProtection="1">
      <alignment horizontal="center" vertical="center" wrapText="1"/>
      <protection locked="0"/>
    </xf>
    <xf numFmtId="0" fontId="35" fillId="9" borderId="3" xfId="2" applyNumberFormat="1" applyFont="1" applyFill="1" applyBorder="1" applyAlignment="1" applyProtection="1">
      <alignment horizontal="left" vertical="center" wrapText="1"/>
      <protection locked="0"/>
    </xf>
    <xf numFmtId="0" fontId="35" fillId="9" borderId="5" xfId="2" applyNumberFormat="1" applyFont="1" applyFill="1" applyBorder="1" applyAlignment="1" applyProtection="1">
      <alignment horizontal="left" vertical="center" wrapText="1"/>
      <protection locked="0"/>
    </xf>
    <xf numFmtId="43" fontId="35" fillId="9" borderId="3" xfId="2" applyNumberFormat="1" applyFont="1" applyFill="1" applyBorder="1" applyAlignment="1" applyProtection="1">
      <alignment horizontal="center" vertical="center" wrapText="1"/>
    </xf>
    <xf numFmtId="43" fontId="35" fillId="9" borderId="5" xfId="2" applyNumberFormat="1" applyFont="1" applyFill="1" applyBorder="1" applyAlignment="1" applyProtection="1">
      <alignment horizontal="center" vertical="center" wrapText="1"/>
    </xf>
    <xf numFmtId="0" fontId="45" fillId="8" borderId="42" xfId="2" applyFont="1" applyFill="1" applyBorder="1" applyAlignment="1" applyProtection="1">
      <alignment horizontal="center" vertical="center" wrapText="1"/>
      <protection locked="0"/>
    </xf>
    <xf numFmtId="0" fontId="45" fillId="8" borderId="9" xfId="2" applyFont="1" applyFill="1" applyBorder="1" applyAlignment="1" applyProtection="1">
      <alignment horizontal="center" vertical="center" wrapText="1"/>
      <protection locked="0"/>
    </xf>
    <xf numFmtId="0" fontId="35" fillId="9" borderId="3" xfId="2" applyFont="1" applyFill="1" applyBorder="1" applyAlignment="1" applyProtection="1">
      <alignment horizontal="left" vertical="center" wrapText="1"/>
      <protection locked="0"/>
    </xf>
    <xf numFmtId="0" fontId="35" fillId="9" borderId="5" xfId="2" applyFont="1" applyFill="1" applyBorder="1" applyAlignment="1" applyProtection="1">
      <alignment horizontal="left" vertical="center" wrapText="1"/>
      <protection locked="0"/>
    </xf>
    <xf numFmtId="43" fontId="35" fillId="9" borderId="4" xfId="2" applyNumberFormat="1" applyFont="1" applyFill="1" applyBorder="1" applyAlignment="1" applyProtection="1">
      <alignment vertical="center" wrapText="1"/>
    </xf>
    <xf numFmtId="0" fontId="35" fillId="9" borderId="5" xfId="2" applyFont="1" applyFill="1" applyBorder="1" applyAlignment="1" applyProtection="1">
      <alignment vertical="center" wrapText="1"/>
    </xf>
    <xf numFmtId="43" fontId="32" fillId="9" borderId="4" xfId="2" applyNumberFormat="1" applyFont="1" applyFill="1" applyBorder="1" applyAlignment="1" applyProtection="1">
      <alignment horizontal="center" vertical="center" wrapText="1"/>
    </xf>
    <xf numFmtId="0" fontId="32" fillId="9" borderId="5" xfId="2" applyFont="1" applyFill="1" applyBorder="1" applyAlignment="1" applyProtection="1">
      <alignment horizontal="center" vertical="center" wrapText="1"/>
    </xf>
    <xf numFmtId="0" fontId="32" fillId="0" borderId="0" xfId="2" applyFont="1" applyBorder="1" applyAlignment="1" applyProtection="1">
      <alignment horizontal="left" vertical="center" wrapText="1"/>
      <protection locked="0"/>
    </xf>
    <xf numFmtId="0" fontId="45" fillId="0" borderId="0" xfId="2" applyFont="1" applyBorder="1" applyAlignment="1" applyProtection="1">
      <alignment horizontal="left" vertical="center" wrapText="1"/>
      <protection locked="0"/>
    </xf>
    <xf numFmtId="0" fontId="45" fillId="9" borderId="4" xfId="2" applyFont="1" applyFill="1" applyBorder="1" applyAlignment="1" applyProtection="1">
      <alignment horizontal="center" vertical="center" wrapText="1"/>
      <protection locked="0"/>
    </xf>
    <xf numFmtId="0" fontId="45" fillId="9" borderId="5" xfId="2" applyFont="1" applyFill="1" applyBorder="1" applyAlignment="1" applyProtection="1">
      <alignment horizontal="center" vertical="center" wrapText="1"/>
      <protection locked="0"/>
    </xf>
    <xf numFmtId="43" fontId="32" fillId="9" borderId="58" xfId="2" applyNumberFormat="1" applyFont="1" applyFill="1" applyBorder="1" applyAlignment="1" applyProtection="1">
      <alignment horizontal="center" vertical="center" wrapText="1"/>
    </xf>
    <xf numFmtId="0" fontId="32" fillId="9" borderId="6" xfId="2" applyFont="1" applyFill="1" applyBorder="1" applyAlignment="1" applyProtection="1">
      <alignment horizontal="center" vertical="center" wrapText="1"/>
    </xf>
    <xf numFmtId="0" fontId="32" fillId="0" borderId="3" xfId="2" applyFont="1" applyBorder="1" applyAlignment="1" applyProtection="1">
      <alignment horizontal="left" vertical="center" wrapText="1"/>
      <protection locked="0"/>
    </xf>
    <xf numFmtId="0" fontId="32" fillId="0" borderId="4" xfId="2" applyFont="1" applyBorder="1" applyAlignment="1" applyProtection="1">
      <alignment horizontal="left" vertical="center" wrapText="1"/>
      <protection locked="0"/>
    </xf>
    <xf numFmtId="0" fontId="32" fillId="0" borderId="59" xfId="2" applyFont="1" applyBorder="1" applyAlignment="1" applyProtection="1">
      <alignment horizontal="center" vertical="center" wrapText="1"/>
      <protection locked="0"/>
    </xf>
    <xf numFmtId="0" fontId="32" fillId="0" borderId="60" xfId="2" applyFont="1" applyBorder="1" applyAlignment="1" applyProtection="1">
      <alignment horizontal="center" vertical="center" wrapText="1"/>
      <protection locked="0"/>
    </xf>
    <xf numFmtId="0" fontId="32" fillId="0" borderId="61" xfId="2" applyFont="1" applyBorder="1" applyAlignment="1" applyProtection="1">
      <alignment horizontal="center" vertical="center" wrapText="1"/>
      <protection locked="0"/>
    </xf>
    <xf numFmtId="0" fontId="32" fillId="0" borderId="64" xfId="2" applyFont="1" applyBorder="1" applyAlignment="1" applyProtection="1">
      <alignment horizontal="center" vertical="center" wrapText="1"/>
      <protection locked="0"/>
    </xf>
    <xf numFmtId="0" fontId="32" fillId="0" borderId="65" xfId="2" applyFont="1" applyBorder="1" applyAlignment="1" applyProtection="1">
      <alignment horizontal="center" vertical="center" wrapText="1"/>
      <protection locked="0"/>
    </xf>
    <xf numFmtId="0" fontId="32" fillId="0" borderId="66" xfId="2" applyFont="1" applyBorder="1" applyAlignment="1" applyProtection="1">
      <alignment horizontal="center" vertical="center" wrapText="1"/>
      <protection locked="0"/>
    </xf>
    <xf numFmtId="0" fontId="32" fillId="0" borderId="67" xfId="2" applyFont="1" applyBorder="1" applyAlignment="1" applyProtection="1">
      <alignment horizontal="center" vertical="center" wrapText="1"/>
      <protection locked="0"/>
    </xf>
    <xf numFmtId="0" fontId="32" fillId="0" borderId="68" xfId="2" applyFont="1" applyBorder="1" applyAlignment="1" applyProtection="1">
      <alignment horizontal="center" vertical="center" wrapText="1"/>
      <protection locked="0"/>
    </xf>
    <xf numFmtId="0" fontId="32" fillId="0" borderId="69" xfId="2" applyFont="1" applyBorder="1" applyAlignment="1" applyProtection="1">
      <alignment horizontal="center" vertical="center" wrapText="1"/>
      <protection locked="0"/>
    </xf>
    <xf numFmtId="0" fontId="32" fillId="0" borderId="59" xfId="2" applyFont="1" applyFill="1" applyBorder="1" applyAlignment="1" applyProtection="1">
      <alignment horizontal="center" vertical="center" wrapText="1"/>
      <protection locked="0"/>
    </xf>
    <xf numFmtId="0" fontId="32" fillId="0" borderId="60" xfId="2" applyFont="1" applyFill="1" applyBorder="1" applyAlignment="1" applyProtection="1">
      <alignment horizontal="center" vertical="center" wrapText="1"/>
      <protection locked="0"/>
    </xf>
    <xf numFmtId="0" fontId="32" fillId="0" borderId="64" xfId="2" applyFont="1" applyFill="1" applyBorder="1" applyAlignment="1" applyProtection="1">
      <alignment horizontal="center" vertical="center" wrapText="1"/>
      <protection locked="0"/>
    </xf>
    <xf numFmtId="0" fontId="32" fillId="0" borderId="65" xfId="2" applyFont="1" applyFill="1" applyBorder="1" applyAlignment="1" applyProtection="1">
      <alignment horizontal="center" vertical="center" wrapText="1"/>
      <protection locked="0"/>
    </xf>
    <xf numFmtId="0" fontId="32" fillId="0" borderId="67" xfId="2" applyFont="1" applyFill="1" applyBorder="1" applyAlignment="1" applyProtection="1">
      <alignment horizontal="center" vertical="center" wrapText="1"/>
      <protection locked="0"/>
    </xf>
    <xf numFmtId="0" fontId="32" fillId="0" borderId="68" xfId="2" applyFont="1" applyFill="1" applyBorder="1" applyAlignment="1" applyProtection="1">
      <alignment horizontal="center" vertical="center" wrapText="1"/>
      <protection locked="0"/>
    </xf>
    <xf numFmtId="0" fontId="32" fillId="0" borderId="19" xfId="2" applyFont="1" applyBorder="1" applyAlignment="1" applyProtection="1">
      <alignment horizontal="right" vertical="center" wrapText="1"/>
      <protection locked="0"/>
    </xf>
    <xf numFmtId="0" fontId="32" fillId="0" borderId="63" xfId="2" applyFont="1" applyBorder="1" applyAlignment="1" applyProtection="1">
      <alignment horizontal="right" vertical="center" wrapText="1"/>
      <protection locked="0"/>
    </xf>
    <xf numFmtId="0" fontId="33" fillId="0" borderId="3" xfId="2" applyFont="1" applyBorder="1" applyAlignment="1" applyProtection="1">
      <alignment horizontal="left" vertical="center" wrapText="1"/>
      <protection locked="0"/>
    </xf>
    <xf numFmtId="0" fontId="33" fillId="0" borderId="4" xfId="2" applyFont="1" applyBorder="1" applyAlignment="1" applyProtection="1">
      <alignment horizontal="left" vertical="center" wrapText="1"/>
      <protection locked="0"/>
    </xf>
    <xf numFmtId="0" fontId="32" fillId="0" borderId="51" xfId="2" applyFont="1" applyBorder="1" applyAlignment="1" applyProtection="1">
      <alignment horizontal="right" vertical="center" wrapText="1"/>
      <protection locked="0"/>
    </xf>
    <xf numFmtId="0" fontId="32" fillId="0" borderId="71" xfId="2" applyFont="1" applyBorder="1" applyAlignment="1" applyProtection="1">
      <alignment horizontal="right" vertical="center" wrapText="1"/>
      <protection locked="0"/>
    </xf>
    <xf numFmtId="0" fontId="32" fillId="0" borderId="0" xfId="2" applyFont="1" applyBorder="1" applyAlignment="1" applyProtection="1">
      <alignment horizontal="center" vertical="center" wrapText="1"/>
      <protection locked="0"/>
    </xf>
    <xf numFmtId="43" fontId="32" fillId="0" borderId="0" xfId="2" applyNumberFormat="1" applyFont="1" applyBorder="1" applyAlignment="1" applyProtection="1">
      <alignment horizontal="center" vertical="center" wrapText="1"/>
      <protection locked="0"/>
    </xf>
    <xf numFmtId="0" fontId="46" fillId="0" borderId="1" xfId="2" applyFont="1" applyBorder="1" applyAlignment="1" applyProtection="1">
      <alignment horizontal="center" vertical="center" wrapText="1"/>
      <protection locked="0"/>
    </xf>
    <xf numFmtId="0" fontId="46" fillId="0" borderId="1" xfId="2" applyFont="1" applyBorder="1" applyAlignment="1" applyProtection="1">
      <alignment horizontal="center" vertical="center"/>
      <protection locked="0"/>
    </xf>
    <xf numFmtId="0" fontId="45" fillId="0" borderId="0" xfId="2" applyFont="1" applyBorder="1" applyAlignment="1" applyProtection="1">
      <alignment horizontal="center" vertical="center" wrapText="1"/>
      <protection locked="0"/>
    </xf>
    <xf numFmtId="0" fontId="45" fillId="0" borderId="58" xfId="2"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6" fillId="0" borderId="0" xfId="0" applyFont="1" applyAlignment="1">
      <alignment horizontal="center" vertical="center" wrapText="1"/>
    </xf>
    <xf numFmtId="0" fontId="3" fillId="0" borderId="0" xfId="0" applyFont="1" applyAlignment="1">
      <alignment horizontal="center" vertical="center" wrapText="1"/>
    </xf>
    <xf numFmtId="0" fontId="8" fillId="2" borderId="0" xfId="0" applyFont="1" applyFill="1" applyAlignment="1" applyProtection="1">
      <alignment vertical="center"/>
      <protection locked="0"/>
    </xf>
    <xf numFmtId="0" fontId="9"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164" fontId="4" fillId="0" borderId="2" xfId="1" applyFont="1" applyBorder="1" applyAlignment="1" applyProtection="1">
      <alignment horizontal="center" vertical="center" wrapText="1"/>
      <protection locked="0"/>
    </xf>
    <xf numFmtId="164" fontId="4" fillId="0" borderId="7" xfId="1" applyFont="1" applyBorder="1" applyAlignment="1" applyProtection="1">
      <alignment horizontal="center" vertical="center" wrapText="1"/>
      <protection locked="0"/>
    </xf>
    <xf numFmtId="0" fontId="4" fillId="2"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center" wrapText="1"/>
      <protection locked="0"/>
    </xf>
    <xf numFmtId="0" fontId="2" fillId="7" borderId="4" xfId="0" applyFont="1" applyFill="1" applyBorder="1" applyAlignment="1" applyProtection="1">
      <alignment horizontal="left" vertical="center" wrapText="1"/>
      <protection locked="0"/>
    </xf>
    <xf numFmtId="0" fontId="2" fillId="7" borderId="5"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43" fontId="4" fillId="9" borderId="13" xfId="0" applyNumberFormat="1" applyFont="1" applyFill="1" applyBorder="1" applyAlignment="1" applyProtection="1">
      <alignment vertical="center" wrapText="1"/>
    </xf>
    <xf numFmtId="0" fontId="4" fillId="9" borderId="13" xfId="0" applyFont="1" applyFill="1" applyBorder="1" applyAlignment="1" applyProtection="1">
      <alignment vertical="center" wrapText="1"/>
    </xf>
    <xf numFmtId="43" fontId="3" fillId="9" borderId="13" xfId="0" applyNumberFormat="1" applyFont="1" applyFill="1" applyBorder="1" applyAlignment="1" applyProtection="1">
      <alignment horizontal="center" vertical="center" wrapText="1"/>
      <protection locked="0"/>
    </xf>
    <xf numFmtId="0" fontId="3" fillId="9" borderId="13" xfId="0" applyFont="1" applyFill="1" applyBorder="1" applyAlignment="1" applyProtection="1">
      <alignment horizontal="center" vertical="center" wrapText="1"/>
      <protection locked="0"/>
    </xf>
    <xf numFmtId="43" fontId="4" fillId="9" borderId="13" xfId="0" applyNumberFormat="1"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43" fontId="28" fillId="2" borderId="13"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43" fontId="3" fillId="2" borderId="0" xfId="0" applyNumberFormat="1" applyFont="1" applyFill="1" applyBorder="1" applyAlignment="1" applyProtection="1">
      <alignment horizontal="center" vertical="center" wrapText="1"/>
      <protection locked="0"/>
    </xf>
    <xf numFmtId="43" fontId="3" fillId="0" borderId="0" xfId="0" applyNumberFormat="1" applyFont="1" applyBorder="1" applyAlignment="1" applyProtection="1">
      <alignment horizontal="center" vertical="center" wrapText="1"/>
      <protection locked="0"/>
    </xf>
    <xf numFmtId="0" fontId="4"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cellXfs>
  <cellStyles count="5">
    <cellStyle name="Comma" xfId="1" builtinId="3"/>
    <cellStyle name="Normal" xfId="0" builtinId="0"/>
    <cellStyle name="Normal 2" xfId="2"/>
    <cellStyle name="Normal_APP-2008" xfId="4"/>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569031</xdr:colOff>
      <xdr:row>904</xdr:row>
      <xdr:rowOff>9798</xdr:rowOff>
    </xdr:from>
    <xdr:to>
      <xdr:col>0</xdr:col>
      <xdr:colOff>2397831</xdr:colOff>
      <xdr:row>904</xdr:row>
      <xdr:rowOff>9798</xdr:rowOff>
    </xdr:to>
    <xdr:sp macro="" textlink="">
      <xdr:nvSpPr>
        <xdr:cNvPr id="2" name="Line 1">
          <a:extLst>
            <a:ext uri="{FF2B5EF4-FFF2-40B4-BE49-F238E27FC236}">
              <a16:creationId xmlns:a16="http://schemas.microsoft.com/office/drawing/2014/main" xmlns="" id="{00000000-0008-0000-0100-000002000000}"/>
            </a:ext>
          </a:extLst>
        </xdr:cNvPr>
        <xdr:cNvSpPr>
          <a:spLocks noChangeShapeType="1"/>
        </xdr:cNvSpPr>
      </xdr:nvSpPr>
      <xdr:spPr bwMode="auto">
        <a:xfrm>
          <a:off x="569031" y="172678998"/>
          <a:ext cx="1314450" cy="0"/>
        </a:xfrm>
        <a:prstGeom prst="line">
          <a:avLst/>
        </a:prstGeom>
        <a:noFill/>
        <a:ln w="9525">
          <a:solidFill>
            <a:srgbClr val="000000"/>
          </a:solidFill>
          <a:round/>
          <a:headEnd/>
          <a:tailEnd/>
        </a:ln>
      </xdr:spPr>
    </xdr:sp>
    <xdr:clientData/>
  </xdr:twoCellAnchor>
  <xdr:twoCellAnchor>
    <xdr:from>
      <xdr:col>19</xdr:col>
      <xdr:colOff>0</xdr:colOff>
      <xdr:row>904</xdr:row>
      <xdr:rowOff>9525</xdr:rowOff>
    </xdr:from>
    <xdr:to>
      <xdr:col>19</xdr:col>
      <xdr:colOff>0</xdr:colOff>
      <xdr:row>904</xdr:row>
      <xdr:rowOff>9525</xdr:rowOff>
    </xdr:to>
    <xdr:sp macro="" textlink="">
      <xdr:nvSpPr>
        <xdr:cNvPr id="3" name="Line 2">
          <a:extLst>
            <a:ext uri="{FF2B5EF4-FFF2-40B4-BE49-F238E27FC236}">
              <a16:creationId xmlns:a16="http://schemas.microsoft.com/office/drawing/2014/main" xmlns="" id="{00000000-0008-0000-0100-000003000000}"/>
            </a:ext>
          </a:extLst>
        </xdr:cNvPr>
        <xdr:cNvSpPr>
          <a:spLocks noChangeShapeType="1"/>
        </xdr:cNvSpPr>
      </xdr:nvSpPr>
      <xdr:spPr bwMode="auto">
        <a:xfrm>
          <a:off x="12172950" y="172678725"/>
          <a:ext cx="0" cy="0"/>
        </a:xfrm>
        <a:prstGeom prst="line">
          <a:avLst/>
        </a:prstGeom>
        <a:noFill/>
        <a:ln w="9525">
          <a:solidFill>
            <a:srgbClr val="000000"/>
          </a:solidFill>
          <a:round/>
          <a:headEnd/>
          <a:tailEnd/>
        </a:ln>
      </xdr:spPr>
    </xdr:sp>
    <xdr:clientData/>
  </xdr:twoCellAnchor>
  <xdr:twoCellAnchor>
    <xdr:from>
      <xdr:col>3</xdr:col>
      <xdr:colOff>19306</xdr:colOff>
      <xdr:row>903</xdr:row>
      <xdr:rowOff>186637</xdr:rowOff>
    </xdr:from>
    <xdr:to>
      <xdr:col>7</xdr:col>
      <xdr:colOff>43962</xdr:colOff>
      <xdr:row>904</xdr:row>
      <xdr:rowOff>7326</xdr:rowOff>
    </xdr:to>
    <xdr:sp macro="" textlink="">
      <xdr:nvSpPr>
        <xdr:cNvPr id="4" name="Line 3">
          <a:extLst>
            <a:ext uri="{FF2B5EF4-FFF2-40B4-BE49-F238E27FC236}">
              <a16:creationId xmlns:a16="http://schemas.microsoft.com/office/drawing/2014/main" xmlns="" id="{00000000-0008-0000-0100-000004000000}"/>
            </a:ext>
          </a:extLst>
        </xdr:cNvPr>
        <xdr:cNvSpPr>
          <a:spLocks noChangeShapeType="1"/>
        </xdr:cNvSpPr>
      </xdr:nvSpPr>
      <xdr:spPr bwMode="auto">
        <a:xfrm>
          <a:off x="3000631" y="172665337"/>
          <a:ext cx="2101106" cy="11189"/>
        </a:xfrm>
        <a:prstGeom prst="line">
          <a:avLst/>
        </a:prstGeom>
        <a:noFill/>
        <a:ln w="9525">
          <a:solidFill>
            <a:srgbClr val="000000"/>
          </a:solidFill>
          <a:round/>
          <a:headEnd/>
          <a:tailEnd/>
        </a:ln>
      </xdr:spPr>
    </xdr:sp>
    <xdr:clientData/>
  </xdr:twoCellAnchor>
  <xdr:twoCellAnchor>
    <xdr:from>
      <xdr:col>10</xdr:col>
      <xdr:colOff>516496</xdr:colOff>
      <xdr:row>904</xdr:row>
      <xdr:rowOff>0</xdr:rowOff>
    </xdr:from>
    <xdr:to>
      <xdr:col>14</xdr:col>
      <xdr:colOff>514350</xdr:colOff>
      <xdr:row>904</xdr:row>
      <xdr:rowOff>0</xdr:rowOff>
    </xdr:to>
    <xdr:sp macro="" textlink="">
      <xdr:nvSpPr>
        <xdr:cNvPr id="5" name="Line 4">
          <a:extLst>
            <a:ext uri="{FF2B5EF4-FFF2-40B4-BE49-F238E27FC236}">
              <a16:creationId xmlns:a16="http://schemas.microsoft.com/office/drawing/2014/main" xmlns="" id="{00000000-0008-0000-0100-000005000000}"/>
            </a:ext>
          </a:extLst>
        </xdr:cNvPr>
        <xdr:cNvSpPr>
          <a:spLocks noChangeShapeType="1"/>
        </xdr:cNvSpPr>
      </xdr:nvSpPr>
      <xdr:spPr bwMode="auto">
        <a:xfrm>
          <a:off x="7117321" y="172669200"/>
          <a:ext cx="2055254" cy="0"/>
        </a:xfrm>
        <a:prstGeom prst="line">
          <a:avLst/>
        </a:prstGeom>
        <a:noFill/>
        <a:ln w="9525">
          <a:solidFill>
            <a:srgbClr val="000000"/>
          </a:solidFill>
          <a:round/>
          <a:headEnd/>
          <a:tailEnd/>
        </a:ln>
      </xdr:spPr>
    </xdr:sp>
    <xdr:clientData/>
  </xdr:twoCellAnchor>
  <xdr:twoCellAnchor>
    <xdr:from>
      <xdr:col>0</xdr:col>
      <xdr:colOff>865970</xdr:colOff>
      <xdr:row>908</xdr:row>
      <xdr:rowOff>9525</xdr:rowOff>
    </xdr:from>
    <xdr:to>
      <xdr:col>0</xdr:col>
      <xdr:colOff>2589995</xdr:colOff>
      <xdr:row>908</xdr:row>
      <xdr:rowOff>9525</xdr:rowOff>
    </xdr:to>
    <xdr:sp macro="" textlink="">
      <xdr:nvSpPr>
        <xdr:cNvPr id="6" name="Line 5">
          <a:extLst>
            <a:ext uri="{FF2B5EF4-FFF2-40B4-BE49-F238E27FC236}">
              <a16:creationId xmlns:a16="http://schemas.microsoft.com/office/drawing/2014/main" xmlns="" id="{00000000-0008-0000-0100-000006000000}"/>
            </a:ext>
          </a:extLst>
        </xdr:cNvPr>
        <xdr:cNvSpPr>
          <a:spLocks noChangeShapeType="1"/>
        </xdr:cNvSpPr>
      </xdr:nvSpPr>
      <xdr:spPr bwMode="auto">
        <a:xfrm>
          <a:off x="865970" y="173383575"/>
          <a:ext cx="1019175" cy="0"/>
        </a:xfrm>
        <a:prstGeom prst="line">
          <a:avLst/>
        </a:prstGeom>
        <a:noFill/>
        <a:ln w="9525">
          <a:solidFill>
            <a:srgbClr val="000000"/>
          </a:solidFill>
          <a:round/>
          <a:headEnd/>
          <a:tailEnd/>
        </a:ln>
      </xdr:spPr>
    </xdr:sp>
    <xdr:clientData/>
  </xdr:twoCellAnchor>
  <xdr:twoCellAnchor>
    <xdr:from>
      <xdr:col>0</xdr:col>
      <xdr:colOff>569031</xdr:colOff>
      <xdr:row>904</xdr:row>
      <xdr:rowOff>9798</xdr:rowOff>
    </xdr:from>
    <xdr:to>
      <xdr:col>0</xdr:col>
      <xdr:colOff>2397831</xdr:colOff>
      <xdr:row>904</xdr:row>
      <xdr:rowOff>9798</xdr:rowOff>
    </xdr:to>
    <xdr:sp macro="" textlink="">
      <xdr:nvSpPr>
        <xdr:cNvPr id="7" name="Line 1">
          <a:extLst>
            <a:ext uri="{FF2B5EF4-FFF2-40B4-BE49-F238E27FC236}">
              <a16:creationId xmlns:a16="http://schemas.microsoft.com/office/drawing/2014/main" xmlns="" id="{00000000-0008-0000-0100-000007000000}"/>
            </a:ext>
          </a:extLst>
        </xdr:cNvPr>
        <xdr:cNvSpPr>
          <a:spLocks noChangeShapeType="1"/>
        </xdr:cNvSpPr>
      </xdr:nvSpPr>
      <xdr:spPr bwMode="auto">
        <a:xfrm>
          <a:off x="569031" y="172678998"/>
          <a:ext cx="1314450" cy="0"/>
        </a:xfrm>
        <a:prstGeom prst="line">
          <a:avLst/>
        </a:prstGeom>
        <a:noFill/>
        <a:ln w="9525">
          <a:solidFill>
            <a:srgbClr val="000000"/>
          </a:solidFill>
          <a:round/>
          <a:headEnd/>
          <a:tailEnd/>
        </a:ln>
      </xdr:spPr>
    </xdr:sp>
    <xdr:clientData/>
  </xdr:twoCellAnchor>
  <xdr:twoCellAnchor>
    <xdr:from>
      <xdr:col>19</xdr:col>
      <xdr:colOff>0</xdr:colOff>
      <xdr:row>904</xdr:row>
      <xdr:rowOff>9525</xdr:rowOff>
    </xdr:from>
    <xdr:to>
      <xdr:col>19</xdr:col>
      <xdr:colOff>0</xdr:colOff>
      <xdr:row>904</xdr:row>
      <xdr:rowOff>9525</xdr:rowOff>
    </xdr:to>
    <xdr:sp macro="" textlink="">
      <xdr:nvSpPr>
        <xdr:cNvPr id="8" name="Line 2">
          <a:extLst>
            <a:ext uri="{FF2B5EF4-FFF2-40B4-BE49-F238E27FC236}">
              <a16:creationId xmlns:a16="http://schemas.microsoft.com/office/drawing/2014/main" xmlns="" id="{00000000-0008-0000-0100-000008000000}"/>
            </a:ext>
          </a:extLst>
        </xdr:cNvPr>
        <xdr:cNvSpPr>
          <a:spLocks noChangeShapeType="1"/>
        </xdr:cNvSpPr>
      </xdr:nvSpPr>
      <xdr:spPr bwMode="auto">
        <a:xfrm>
          <a:off x="12172950" y="172678725"/>
          <a:ext cx="0" cy="0"/>
        </a:xfrm>
        <a:prstGeom prst="line">
          <a:avLst/>
        </a:prstGeom>
        <a:noFill/>
        <a:ln w="9525">
          <a:solidFill>
            <a:srgbClr val="000000"/>
          </a:solidFill>
          <a:round/>
          <a:headEnd/>
          <a:tailEnd/>
        </a:ln>
      </xdr:spPr>
    </xdr:sp>
    <xdr:clientData/>
  </xdr:twoCellAnchor>
  <xdr:twoCellAnchor>
    <xdr:from>
      <xdr:col>3</xdr:col>
      <xdr:colOff>19306</xdr:colOff>
      <xdr:row>903</xdr:row>
      <xdr:rowOff>186637</xdr:rowOff>
    </xdr:from>
    <xdr:to>
      <xdr:col>7</xdr:col>
      <xdr:colOff>43962</xdr:colOff>
      <xdr:row>904</xdr:row>
      <xdr:rowOff>7326</xdr:rowOff>
    </xdr:to>
    <xdr:sp macro="" textlink="">
      <xdr:nvSpPr>
        <xdr:cNvPr id="9" name="Line 3">
          <a:extLst>
            <a:ext uri="{FF2B5EF4-FFF2-40B4-BE49-F238E27FC236}">
              <a16:creationId xmlns:a16="http://schemas.microsoft.com/office/drawing/2014/main" xmlns="" id="{00000000-0008-0000-0100-000009000000}"/>
            </a:ext>
          </a:extLst>
        </xdr:cNvPr>
        <xdr:cNvSpPr>
          <a:spLocks noChangeShapeType="1"/>
        </xdr:cNvSpPr>
      </xdr:nvSpPr>
      <xdr:spPr bwMode="auto">
        <a:xfrm>
          <a:off x="3000631" y="172665337"/>
          <a:ext cx="2101106" cy="11189"/>
        </a:xfrm>
        <a:prstGeom prst="line">
          <a:avLst/>
        </a:prstGeom>
        <a:noFill/>
        <a:ln w="9525">
          <a:solidFill>
            <a:srgbClr val="000000"/>
          </a:solidFill>
          <a:round/>
          <a:headEnd/>
          <a:tailEnd/>
        </a:ln>
      </xdr:spPr>
    </xdr:sp>
    <xdr:clientData/>
  </xdr:twoCellAnchor>
  <xdr:twoCellAnchor>
    <xdr:from>
      <xdr:col>10</xdr:col>
      <xdr:colOff>516496</xdr:colOff>
      <xdr:row>904</xdr:row>
      <xdr:rowOff>0</xdr:rowOff>
    </xdr:from>
    <xdr:to>
      <xdr:col>14</xdr:col>
      <xdr:colOff>514350</xdr:colOff>
      <xdr:row>904</xdr:row>
      <xdr:rowOff>0</xdr:rowOff>
    </xdr:to>
    <xdr:sp macro="" textlink="">
      <xdr:nvSpPr>
        <xdr:cNvPr id="10" name="Line 4">
          <a:extLst>
            <a:ext uri="{FF2B5EF4-FFF2-40B4-BE49-F238E27FC236}">
              <a16:creationId xmlns:a16="http://schemas.microsoft.com/office/drawing/2014/main" xmlns="" id="{00000000-0008-0000-0100-00000A000000}"/>
            </a:ext>
          </a:extLst>
        </xdr:cNvPr>
        <xdr:cNvSpPr>
          <a:spLocks noChangeShapeType="1"/>
        </xdr:cNvSpPr>
      </xdr:nvSpPr>
      <xdr:spPr bwMode="auto">
        <a:xfrm>
          <a:off x="7117321" y="172669200"/>
          <a:ext cx="2055254" cy="0"/>
        </a:xfrm>
        <a:prstGeom prst="line">
          <a:avLst/>
        </a:prstGeom>
        <a:noFill/>
        <a:ln w="9525">
          <a:solidFill>
            <a:srgbClr val="000000"/>
          </a:solidFill>
          <a:round/>
          <a:headEnd/>
          <a:tailEnd/>
        </a:ln>
      </xdr:spPr>
    </xdr:sp>
    <xdr:clientData/>
  </xdr:twoCellAnchor>
  <xdr:twoCellAnchor>
    <xdr:from>
      <xdr:col>0</xdr:col>
      <xdr:colOff>865970</xdr:colOff>
      <xdr:row>908</xdr:row>
      <xdr:rowOff>9525</xdr:rowOff>
    </xdr:from>
    <xdr:to>
      <xdr:col>0</xdr:col>
      <xdr:colOff>2589995</xdr:colOff>
      <xdr:row>908</xdr:row>
      <xdr:rowOff>9525</xdr:rowOff>
    </xdr:to>
    <xdr:sp macro="" textlink="">
      <xdr:nvSpPr>
        <xdr:cNvPr id="11" name="Line 5">
          <a:extLst>
            <a:ext uri="{FF2B5EF4-FFF2-40B4-BE49-F238E27FC236}">
              <a16:creationId xmlns:a16="http://schemas.microsoft.com/office/drawing/2014/main" xmlns="" id="{00000000-0008-0000-0100-00000B000000}"/>
            </a:ext>
          </a:extLst>
        </xdr:cNvPr>
        <xdr:cNvSpPr>
          <a:spLocks noChangeShapeType="1"/>
        </xdr:cNvSpPr>
      </xdr:nvSpPr>
      <xdr:spPr bwMode="auto">
        <a:xfrm>
          <a:off x="865970" y="173383575"/>
          <a:ext cx="1019175" cy="0"/>
        </a:xfrm>
        <a:prstGeom prst="line">
          <a:avLst/>
        </a:prstGeom>
        <a:noFill/>
        <a:ln w="9525">
          <a:solidFill>
            <a:srgbClr val="000000"/>
          </a:solidFill>
          <a:round/>
          <a:headEnd/>
          <a:tailEnd/>
        </a:ln>
      </xdr:spPr>
    </xdr:sp>
    <xdr:clientData/>
  </xdr:twoCellAnchor>
  <xdr:twoCellAnchor>
    <xdr:from>
      <xdr:col>0</xdr:col>
      <xdr:colOff>7004</xdr:colOff>
      <xdr:row>902</xdr:row>
      <xdr:rowOff>0</xdr:rowOff>
    </xdr:from>
    <xdr:to>
      <xdr:col>0</xdr:col>
      <xdr:colOff>1540581</xdr:colOff>
      <xdr:row>902</xdr:row>
      <xdr:rowOff>9798</xdr:rowOff>
    </xdr:to>
    <xdr:sp macro="" textlink="">
      <xdr:nvSpPr>
        <xdr:cNvPr id="12" name="Line 1">
          <a:extLst>
            <a:ext uri="{FF2B5EF4-FFF2-40B4-BE49-F238E27FC236}">
              <a16:creationId xmlns:a16="http://schemas.microsoft.com/office/drawing/2014/main" xmlns="" id="{00000000-0008-0000-0100-00000C000000}"/>
            </a:ext>
          </a:extLst>
        </xdr:cNvPr>
        <xdr:cNvSpPr>
          <a:spLocks noChangeShapeType="1"/>
        </xdr:cNvSpPr>
      </xdr:nvSpPr>
      <xdr:spPr bwMode="auto">
        <a:xfrm>
          <a:off x="7004" y="172345350"/>
          <a:ext cx="1533577" cy="9798"/>
        </a:xfrm>
        <a:prstGeom prst="line">
          <a:avLst/>
        </a:prstGeom>
        <a:noFill/>
        <a:ln w="9525">
          <a:solidFill>
            <a:srgbClr val="000000"/>
          </a:solidFill>
          <a:round/>
          <a:headEnd/>
          <a:tailEnd/>
        </a:ln>
      </xdr:spPr>
    </xdr:sp>
    <xdr:clientData/>
  </xdr:twoCellAnchor>
  <xdr:twoCellAnchor>
    <xdr:from>
      <xdr:col>19</xdr:col>
      <xdr:colOff>0</xdr:colOff>
      <xdr:row>902</xdr:row>
      <xdr:rowOff>9525</xdr:rowOff>
    </xdr:from>
    <xdr:to>
      <xdr:col>19</xdr:col>
      <xdr:colOff>0</xdr:colOff>
      <xdr:row>902</xdr:row>
      <xdr:rowOff>9525</xdr:rowOff>
    </xdr:to>
    <xdr:sp macro="" textlink="">
      <xdr:nvSpPr>
        <xdr:cNvPr id="13" name="Line 2">
          <a:extLst>
            <a:ext uri="{FF2B5EF4-FFF2-40B4-BE49-F238E27FC236}">
              <a16:creationId xmlns:a16="http://schemas.microsoft.com/office/drawing/2014/main" xmlns="" id="{00000000-0008-0000-0100-00000D000000}"/>
            </a:ext>
          </a:extLst>
        </xdr:cNvPr>
        <xdr:cNvSpPr>
          <a:spLocks noChangeShapeType="1"/>
        </xdr:cNvSpPr>
      </xdr:nvSpPr>
      <xdr:spPr bwMode="auto">
        <a:xfrm>
          <a:off x="12172950" y="172354875"/>
          <a:ext cx="0" cy="0"/>
        </a:xfrm>
        <a:prstGeom prst="line">
          <a:avLst/>
        </a:prstGeom>
        <a:noFill/>
        <a:ln w="9525">
          <a:solidFill>
            <a:srgbClr val="000000"/>
          </a:solidFill>
          <a:round/>
          <a:headEnd/>
          <a:tailEnd/>
        </a:ln>
      </xdr:spPr>
    </xdr:sp>
    <xdr:clientData/>
  </xdr:twoCellAnchor>
  <xdr:twoCellAnchor>
    <xdr:from>
      <xdr:col>3</xdr:col>
      <xdr:colOff>57406</xdr:colOff>
      <xdr:row>902</xdr:row>
      <xdr:rowOff>26617</xdr:rowOff>
    </xdr:from>
    <xdr:to>
      <xdr:col>7</xdr:col>
      <xdr:colOff>82062</xdr:colOff>
      <xdr:row>902</xdr:row>
      <xdr:rowOff>30186</xdr:rowOff>
    </xdr:to>
    <xdr:sp macro="" textlink="">
      <xdr:nvSpPr>
        <xdr:cNvPr id="14" name="Line 3">
          <a:extLst>
            <a:ext uri="{FF2B5EF4-FFF2-40B4-BE49-F238E27FC236}">
              <a16:creationId xmlns:a16="http://schemas.microsoft.com/office/drawing/2014/main" xmlns="" id="{00000000-0008-0000-0100-00000E000000}"/>
            </a:ext>
          </a:extLst>
        </xdr:cNvPr>
        <xdr:cNvSpPr>
          <a:spLocks noChangeShapeType="1"/>
        </xdr:cNvSpPr>
      </xdr:nvSpPr>
      <xdr:spPr bwMode="auto">
        <a:xfrm>
          <a:off x="3038731" y="172371967"/>
          <a:ext cx="2101106" cy="3569"/>
        </a:xfrm>
        <a:prstGeom prst="line">
          <a:avLst/>
        </a:prstGeom>
        <a:noFill/>
        <a:ln w="9525">
          <a:solidFill>
            <a:srgbClr val="000000"/>
          </a:solidFill>
          <a:round/>
          <a:headEnd/>
          <a:tailEnd/>
        </a:ln>
      </xdr:spPr>
      <xdr:txBody>
        <a:bodyPr/>
        <a:lstStyle/>
        <a:p>
          <a:endParaRPr lang="en-PH"/>
        </a:p>
      </xdr:txBody>
    </xdr:sp>
    <xdr:clientData/>
  </xdr:twoCellAnchor>
  <xdr:twoCellAnchor>
    <xdr:from>
      <xdr:col>10</xdr:col>
      <xdr:colOff>516496</xdr:colOff>
      <xdr:row>902</xdr:row>
      <xdr:rowOff>0</xdr:rowOff>
    </xdr:from>
    <xdr:to>
      <xdr:col>14</xdr:col>
      <xdr:colOff>514350</xdr:colOff>
      <xdr:row>902</xdr:row>
      <xdr:rowOff>0</xdr:rowOff>
    </xdr:to>
    <xdr:sp macro="" textlink="">
      <xdr:nvSpPr>
        <xdr:cNvPr id="15" name="Line 4">
          <a:extLst>
            <a:ext uri="{FF2B5EF4-FFF2-40B4-BE49-F238E27FC236}">
              <a16:creationId xmlns:a16="http://schemas.microsoft.com/office/drawing/2014/main" xmlns="" id="{00000000-0008-0000-0100-00000F000000}"/>
            </a:ext>
          </a:extLst>
        </xdr:cNvPr>
        <xdr:cNvSpPr>
          <a:spLocks noChangeShapeType="1"/>
        </xdr:cNvSpPr>
      </xdr:nvSpPr>
      <xdr:spPr bwMode="auto">
        <a:xfrm>
          <a:off x="7117321" y="172345350"/>
          <a:ext cx="2055254" cy="0"/>
        </a:xfrm>
        <a:prstGeom prst="line">
          <a:avLst/>
        </a:prstGeom>
        <a:noFill/>
        <a:ln w="9525">
          <a:solidFill>
            <a:srgbClr val="000000"/>
          </a:solidFill>
          <a:round/>
          <a:headEnd/>
          <a:tailEnd/>
        </a:ln>
      </xdr:spPr>
    </xdr:sp>
    <xdr:clientData/>
  </xdr:twoCellAnchor>
  <xdr:twoCellAnchor>
    <xdr:from>
      <xdr:col>0</xdr:col>
      <xdr:colOff>865970</xdr:colOff>
      <xdr:row>906</xdr:row>
      <xdr:rowOff>9525</xdr:rowOff>
    </xdr:from>
    <xdr:to>
      <xdr:col>0</xdr:col>
      <xdr:colOff>2589995</xdr:colOff>
      <xdr:row>906</xdr:row>
      <xdr:rowOff>9525</xdr:rowOff>
    </xdr:to>
    <xdr:sp macro="" textlink="">
      <xdr:nvSpPr>
        <xdr:cNvPr id="16" name="Line 5">
          <a:extLst>
            <a:ext uri="{FF2B5EF4-FFF2-40B4-BE49-F238E27FC236}">
              <a16:creationId xmlns:a16="http://schemas.microsoft.com/office/drawing/2014/main" xmlns="" id="{00000000-0008-0000-0100-000010000000}"/>
            </a:ext>
          </a:extLst>
        </xdr:cNvPr>
        <xdr:cNvSpPr>
          <a:spLocks noChangeShapeType="1"/>
        </xdr:cNvSpPr>
      </xdr:nvSpPr>
      <xdr:spPr bwMode="auto">
        <a:xfrm>
          <a:off x="865970" y="173002575"/>
          <a:ext cx="10191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4"/>
  <sheetViews>
    <sheetView topLeftCell="A472" zoomScale="80" zoomScaleNormal="80" workbookViewId="0">
      <selection activeCell="W536" sqref="W535:W536"/>
    </sheetView>
  </sheetViews>
  <sheetFormatPr defaultColWidth="9.140625" defaultRowHeight="15.75" x14ac:dyDescent="0.25"/>
  <cols>
    <col min="1" max="1" width="3.85546875" style="211" customWidth="1"/>
    <col min="2" max="2" width="27.85546875" style="212" customWidth="1"/>
    <col min="3" max="3" width="9.7109375" style="213" customWidth="1"/>
    <col min="4" max="4" width="6.28515625" style="213" customWidth="1"/>
    <col min="5" max="5" width="6.42578125" style="213" customWidth="1"/>
    <col min="6" max="6" width="7" style="213" customWidth="1"/>
    <col min="7" max="7" width="7.140625" style="213" customWidth="1"/>
    <col min="8" max="8" width="6.7109375" style="614" customWidth="1"/>
    <col min="9" max="10" width="4.7109375" style="215" customWidth="1"/>
    <col min="11" max="11" width="6.28515625" style="214" customWidth="1"/>
    <col min="12" max="12" width="8" style="214" customWidth="1"/>
    <col min="13" max="13" width="9.140625" style="214" customWidth="1"/>
    <col min="14" max="14" width="4.7109375" style="215" customWidth="1"/>
    <col min="15" max="15" width="4.5703125" style="213" customWidth="1"/>
    <col min="16" max="16" width="0.140625" style="213" customWidth="1"/>
    <col min="17" max="17" width="4.85546875" style="213" customWidth="1"/>
    <col min="18" max="18" width="8.7109375" style="214" customWidth="1"/>
    <col min="19" max="19" width="4.7109375" style="213" customWidth="1"/>
    <col min="20" max="20" width="4.7109375" style="215" customWidth="1"/>
    <col min="21" max="21" width="4.7109375" style="213" customWidth="1"/>
    <col min="22" max="22" width="6.28515625" style="214" customWidth="1"/>
    <col min="23" max="23" width="8.85546875" style="214" customWidth="1"/>
    <col min="24" max="24" width="5.85546875" style="213" customWidth="1"/>
    <col min="25" max="25" width="6.140625" style="213" customWidth="1"/>
    <col min="26" max="26" width="9.85546875" style="216" customWidth="1"/>
    <col min="27" max="27" width="11" style="217" customWidth="1"/>
    <col min="28" max="28" width="13" style="213" customWidth="1"/>
    <col min="29" max="30" width="9.140625" style="213"/>
    <col min="31" max="31" width="11.28515625" style="213" customWidth="1"/>
    <col min="32" max="16384" width="9.140625" style="213"/>
  </cols>
  <sheetData>
    <row r="1" spans="1:30" x14ac:dyDescent="0.25">
      <c r="H1" s="214"/>
    </row>
    <row r="2" spans="1:30" s="219" customFormat="1" ht="18.75" x14ac:dyDescent="0.25">
      <c r="A2" s="620" t="s">
        <v>934</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218"/>
    </row>
    <row r="3" spans="1:30" s="219" customFormat="1" ht="18.75" x14ac:dyDescent="0.25">
      <c r="A3" s="620" t="s">
        <v>935</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218"/>
    </row>
    <row r="4" spans="1:30" s="219" customFormat="1" x14ac:dyDescent="0.25">
      <c r="A4" s="220"/>
      <c r="B4" s="221"/>
      <c r="H4" s="222"/>
      <c r="I4" s="223"/>
      <c r="J4" s="223"/>
      <c r="K4" s="222"/>
      <c r="L4" s="222"/>
      <c r="M4" s="222"/>
      <c r="N4" s="223"/>
      <c r="R4" s="222"/>
      <c r="T4" s="223"/>
      <c r="V4" s="222"/>
      <c r="W4" s="222"/>
      <c r="Z4" s="224"/>
      <c r="AA4" s="225"/>
    </row>
    <row r="5" spans="1:30" s="219" customFormat="1" x14ac:dyDescent="0.25">
      <c r="A5" s="220"/>
      <c r="B5" s="226" t="s">
        <v>1</v>
      </c>
      <c r="C5" s="227"/>
      <c r="D5" s="227"/>
      <c r="E5" s="227"/>
      <c r="F5" s="227"/>
      <c r="G5" s="227"/>
      <c r="H5" s="228"/>
      <c r="I5" s="229"/>
      <c r="J5" s="229"/>
      <c r="K5" s="228"/>
      <c r="L5" s="228"/>
      <c r="M5" s="228"/>
      <c r="N5" s="229"/>
      <c r="O5" s="227"/>
      <c r="P5" s="227"/>
      <c r="Q5" s="227"/>
      <c r="R5" s="228"/>
      <c r="S5" s="227"/>
      <c r="T5" s="229"/>
      <c r="U5" s="227"/>
      <c r="V5" s="228"/>
      <c r="W5" s="228"/>
      <c r="X5" s="227"/>
      <c r="Y5" s="227"/>
      <c r="Z5" s="230"/>
      <c r="AA5" s="231"/>
      <c r="AB5" s="232"/>
    </row>
    <row r="6" spans="1:30" s="219" customFormat="1" x14ac:dyDescent="0.25">
      <c r="A6" s="220"/>
      <c r="B6" s="233" t="s">
        <v>936</v>
      </c>
      <c r="C6" s="227"/>
      <c r="D6" s="227"/>
      <c r="E6" s="227"/>
      <c r="F6" s="227"/>
      <c r="G6" s="227"/>
      <c r="H6" s="228"/>
      <c r="I6" s="229"/>
      <c r="J6" s="229"/>
      <c r="K6" s="228"/>
      <c r="L6" s="228"/>
      <c r="M6" s="228"/>
      <c r="N6" s="229"/>
      <c r="O6" s="227"/>
      <c r="P6" s="227"/>
      <c r="Q6" s="227"/>
      <c r="R6" s="228"/>
      <c r="S6" s="227"/>
      <c r="T6" s="229"/>
      <c r="U6" s="227"/>
      <c r="V6" s="228"/>
      <c r="W6" s="228"/>
      <c r="X6" s="227"/>
      <c r="Y6" s="227"/>
      <c r="Z6" s="234"/>
      <c r="AA6" s="235"/>
      <c r="AB6" s="236"/>
      <c r="AC6" s="230"/>
      <c r="AD6" s="227"/>
    </row>
    <row r="7" spans="1:30" s="219" customFormat="1" x14ac:dyDescent="0.25">
      <c r="A7" s="220"/>
      <c r="B7" s="233" t="s">
        <v>937</v>
      </c>
      <c r="C7" s="227"/>
      <c r="D7" s="227"/>
      <c r="E7" s="227"/>
      <c r="F7" s="227"/>
      <c r="G7" s="227"/>
      <c r="H7" s="228"/>
      <c r="I7" s="229"/>
      <c r="J7" s="229"/>
      <c r="K7" s="228"/>
      <c r="L7" s="228"/>
      <c r="M7" s="228"/>
      <c r="N7" s="229"/>
      <c r="O7" s="227"/>
      <c r="P7" s="227"/>
      <c r="Q7" s="227"/>
      <c r="R7" s="228"/>
      <c r="S7" s="227"/>
      <c r="T7" s="229"/>
      <c r="U7" s="227"/>
      <c r="V7" s="228"/>
      <c r="W7" s="228"/>
      <c r="X7" s="227"/>
      <c r="Y7" s="227"/>
      <c r="Z7" s="234"/>
      <c r="AA7" s="235"/>
      <c r="AB7" s="236"/>
      <c r="AC7" s="230"/>
      <c r="AD7" s="227"/>
    </row>
    <row r="8" spans="1:30" s="219" customFormat="1" x14ac:dyDescent="0.25">
      <c r="A8" s="220"/>
      <c r="B8" s="233" t="s">
        <v>938</v>
      </c>
      <c r="C8" s="227"/>
      <c r="D8" s="227"/>
      <c r="E8" s="227"/>
      <c r="F8" s="227"/>
      <c r="G8" s="227"/>
      <c r="H8" s="228"/>
      <c r="I8" s="229"/>
      <c r="J8" s="229"/>
      <c r="K8" s="228"/>
      <c r="L8" s="228"/>
      <c r="M8" s="228"/>
      <c r="N8" s="229"/>
      <c r="O8" s="227"/>
      <c r="P8" s="227"/>
      <c r="Q8" s="227"/>
      <c r="R8" s="228"/>
      <c r="S8" s="227"/>
      <c r="T8" s="229"/>
      <c r="U8" s="227"/>
      <c r="V8" s="228"/>
      <c r="W8" s="228"/>
      <c r="X8" s="227"/>
      <c r="Y8" s="227"/>
      <c r="Z8" s="234"/>
      <c r="AA8" s="235"/>
      <c r="AB8" s="236"/>
      <c r="AC8" s="230"/>
      <c r="AD8" s="227"/>
    </row>
    <row r="9" spans="1:30" s="219" customFormat="1" x14ac:dyDescent="0.25">
      <c r="A9" s="220"/>
      <c r="B9" s="233" t="s">
        <v>939</v>
      </c>
      <c r="C9" s="227"/>
      <c r="D9" s="227"/>
      <c r="E9" s="227"/>
      <c r="F9" s="227"/>
      <c r="G9" s="227"/>
      <c r="H9" s="228"/>
      <c r="I9" s="229"/>
      <c r="J9" s="229"/>
      <c r="K9" s="228"/>
      <c r="L9" s="228"/>
      <c r="M9" s="228"/>
      <c r="N9" s="229"/>
      <c r="O9" s="227"/>
      <c r="P9" s="227"/>
      <c r="Q9" s="227"/>
      <c r="R9" s="228"/>
      <c r="S9" s="227"/>
      <c r="T9" s="229"/>
      <c r="U9" s="227"/>
      <c r="V9" s="228"/>
      <c r="W9" s="228"/>
      <c r="X9" s="227"/>
      <c r="Y9" s="227"/>
      <c r="Z9" s="234"/>
      <c r="AA9" s="235"/>
      <c r="AB9" s="236"/>
      <c r="AC9" s="230"/>
      <c r="AD9" s="227"/>
    </row>
    <row r="10" spans="1:30" s="219" customFormat="1" x14ac:dyDescent="0.25">
      <c r="A10" s="220"/>
      <c r="B10" s="233" t="s">
        <v>940</v>
      </c>
      <c r="C10" s="227"/>
      <c r="D10" s="227"/>
      <c r="E10" s="227"/>
      <c r="F10" s="227"/>
      <c r="G10" s="227"/>
      <c r="H10" s="228"/>
      <c r="I10" s="229"/>
      <c r="J10" s="229"/>
      <c r="K10" s="228"/>
      <c r="L10" s="228"/>
      <c r="M10" s="228"/>
      <c r="N10" s="229"/>
      <c r="O10" s="227"/>
      <c r="P10" s="227"/>
      <c r="Q10" s="227"/>
      <c r="R10" s="228"/>
      <c r="S10" s="227"/>
      <c r="T10" s="229"/>
      <c r="U10" s="227"/>
      <c r="V10" s="228"/>
      <c r="W10" s="228"/>
      <c r="X10" s="227"/>
      <c r="Y10" s="227"/>
      <c r="Z10" s="234"/>
      <c r="AA10" s="235"/>
      <c r="AB10" s="236"/>
      <c r="AC10" s="230"/>
      <c r="AD10" s="227"/>
    </row>
    <row r="11" spans="1:30" s="219" customFormat="1" x14ac:dyDescent="0.25">
      <c r="A11" s="220"/>
      <c r="B11" s="233" t="s">
        <v>941</v>
      </c>
      <c r="C11" s="227"/>
      <c r="D11" s="227"/>
      <c r="E11" s="227"/>
      <c r="F11" s="227"/>
      <c r="G11" s="227"/>
      <c r="H11" s="228"/>
      <c r="I11" s="229"/>
      <c r="J11" s="229"/>
      <c r="K11" s="228"/>
      <c r="L11" s="228"/>
      <c r="M11" s="228"/>
      <c r="N11" s="229"/>
      <c r="O11" s="227"/>
      <c r="P11" s="227"/>
      <c r="Q11" s="227"/>
      <c r="R11" s="228"/>
      <c r="S11" s="227"/>
      <c r="T11" s="229"/>
      <c r="U11" s="227"/>
      <c r="V11" s="228"/>
      <c r="W11" s="228"/>
      <c r="X11" s="227"/>
      <c r="Y11" s="227"/>
      <c r="Z11" s="234"/>
      <c r="AA11" s="235"/>
      <c r="AB11" s="236"/>
      <c r="AC11" s="230"/>
      <c r="AD11" s="227"/>
    </row>
    <row r="12" spans="1:30" s="219" customFormat="1" x14ac:dyDescent="0.25">
      <c r="A12" s="220"/>
      <c r="B12" s="233" t="s">
        <v>942</v>
      </c>
      <c r="C12" s="227"/>
      <c r="D12" s="227"/>
      <c r="E12" s="227"/>
      <c r="F12" s="227"/>
      <c r="G12" s="227"/>
      <c r="H12" s="228"/>
      <c r="I12" s="229"/>
      <c r="J12" s="229"/>
      <c r="K12" s="228"/>
      <c r="L12" s="228"/>
      <c r="M12" s="228"/>
      <c r="N12" s="229"/>
      <c r="O12" s="227"/>
      <c r="P12" s="227"/>
      <c r="Q12" s="227"/>
      <c r="R12" s="228"/>
      <c r="S12" s="227"/>
      <c r="T12" s="229"/>
      <c r="U12" s="227"/>
      <c r="V12" s="228"/>
      <c r="W12" s="228"/>
      <c r="X12" s="227"/>
      <c r="Y12" s="227"/>
      <c r="Z12" s="234"/>
      <c r="AA12" s="235"/>
      <c r="AB12" s="236"/>
      <c r="AC12" s="230"/>
      <c r="AD12" s="227"/>
    </row>
    <row r="13" spans="1:30" s="219" customFormat="1" x14ac:dyDescent="0.25">
      <c r="A13" s="220"/>
      <c r="B13" s="233" t="s">
        <v>943</v>
      </c>
      <c r="C13" s="227"/>
      <c r="D13" s="227"/>
      <c r="E13" s="227"/>
      <c r="F13" s="227"/>
      <c r="G13" s="227"/>
      <c r="H13" s="228"/>
      <c r="I13" s="229"/>
      <c r="J13" s="229"/>
      <c r="K13" s="228"/>
      <c r="L13" s="228"/>
      <c r="M13" s="228"/>
      <c r="N13" s="229"/>
      <c r="O13" s="227"/>
      <c r="P13" s="227"/>
      <c r="Q13" s="227"/>
      <c r="R13" s="228"/>
      <c r="S13" s="227"/>
      <c r="T13" s="229"/>
      <c r="U13" s="227"/>
      <c r="V13" s="228"/>
      <c r="W13" s="228"/>
      <c r="X13" s="227"/>
      <c r="Y13" s="227"/>
      <c r="Z13" s="234"/>
      <c r="AA13" s="235"/>
      <c r="AB13" s="236"/>
      <c r="AC13" s="230"/>
      <c r="AD13" s="227"/>
    </row>
    <row r="14" spans="1:30" s="246" customFormat="1" x14ac:dyDescent="0.25">
      <c r="A14" s="237"/>
      <c r="B14" s="238" t="s">
        <v>944</v>
      </c>
      <c r="C14" s="239"/>
      <c r="D14" s="239"/>
      <c r="E14" s="239"/>
      <c r="F14" s="239"/>
      <c r="G14" s="239"/>
      <c r="H14" s="240"/>
      <c r="I14" s="241"/>
      <c r="J14" s="241"/>
      <c r="K14" s="240"/>
      <c r="L14" s="240"/>
      <c r="M14" s="240"/>
      <c r="N14" s="241"/>
      <c r="O14" s="239"/>
      <c r="P14" s="239"/>
      <c r="Q14" s="239"/>
      <c r="R14" s="240"/>
      <c r="S14" s="239"/>
      <c r="T14" s="241"/>
      <c r="U14" s="239"/>
      <c r="V14" s="240"/>
      <c r="W14" s="240"/>
      <c r="X14" s="239"/>
      <c r="Y14" s="239"/>
      <c r="Z14" s="242"/>
      <c r="AA14" s="243"/>
      <c r="AB14" s="244"/>
      <c r="AC14" s="245"/>
      <c r="AD14" s="239"/>
    </row>
    <row r="15" spans="1:30" s="246" customFormat="1" x14ac:dyDescent="0.25">
      <c r="A15" s="237"/>
      <c r="B15" s="247" t="s">
        <v>945</v>
      </c>
      <c r="C15" s="239"/>
      <c r="D15" s="239"/>
      <c r="E15" s="239"/>
      <c r="F15" s="239"/>
      <c r="G15" s="239"/>
      <c r="H15" s="240"/>
      <c r="I15" s="241"/>
      <c r="J15" s="241"/>
      <c r="K15" s="240"/>
      <c r="L15" s="240"/>
      <c r="M15" s="240"/>
      <c r="N15" s="241"/>
      <c r="O15" s="239"/>
      <c r="P15" s="239"/>
      <c r="Q15" s="239"/>
      <c r="R15" s="240"/>
      <c r="S15" s="239"/>
      <c r="T15" s="241"/>
      <c r="U15" s="239"/>
      <c r="V15" s="240"/>
      <c r="W15" s="240"/>
      <c r="X15" s="239"/>
      <c r="Y15" s="239"/>
      <c r="Z15" s="242"/>
      <c r="AA15" s="243"/>
      <c r="AB15" s="244"/>
      <c r="AC15" s="245"/>
      <c r="AD15" s="239"/>
    </row>
    <row r="16" spans="1:30" s="219" customFormat="1" x14ac:dyDescent="0.25">
      <c r="A16" s="220"/>
      <c r="B16" s="233" t="s">
        <v>946</v>
      </c>
      <c r="C16" s="227"/>
      <c r="D16" s="227"/>
      <c r="E16" s="227"/>
      <c r="F16" s="227"/>
      <c r="G16" s="227"/>
      <c r="H16" s="228"/>
      <c r="I16" s="229"/>
      <c r="J16" s="229"/>
      <c r="K16" s="228"/>
      <c r="L16" s="228"/>
      <c r="M16" s="228"/>
      <c r="N16" s="229"/>
      <c r="O16" s="227"/>
      <c r="P16" s="227"/>
      <c r="Q16" s="227"/>
      <c r="R16" s="228"/>
      <c r="S16" s="227"/>
      <c r="T16" s="229"/>
      <c r="U16" s="227"/>
      <c r="V16" s="228"/>
      <c r="W16" s="228"/>
      <c r="X16" s="227"/>
      <c r="Y16" s="227"/>
      <c r="Z16" s="234"/>
      <c r="AA16" s="235"/>
      <c r="AB16" s="236"/>
      <c r="AC16" s="230"/>
      <c r="AD16" s="227"/>
    </row>
    <row r="17" spans="1:32" s="219" customFormat="1" x14ac:dyDescent="0.25">
      <c r="A17" s="220"/>
      <c r="B17" s="233" t="s">
        <v>947</v>
      </c>
      <c r="C17" s="227"/>
      <c r="D17" s="227"/>
      <c r="E17" s="227"/>
      <c r="F17" s="227"/>
      <c r="G17" s="227"/>
      <c r="H17" s="228"/>
      <c r="I17" s="229"/>
      <c r="J17" s="229"/>
      <c r="K17" s="228"/>
      <c r="L17" s="228"/>
      <c r="M17" s="228"/>
      <c r="N17" s="229"/>
      <c r="O17" s="227"/>
      <c r="P17" s="227"/>
      <c r="Q17" s="227"/>
      <c r="R17" s="228"/>
      <c r="S17" s="227"/>
      <c r="T17" s="229"/>
      <c r="U17" s="227"/>
      <c r="V17" s="228"/>
      <c r="W17" s="228"/>
      <c r="X17" s="227"/>
      <c r="Y17" s="227"/>
      <c r="Z17" s="234"/>
      <c r="AA17" s="235"/>
      <c r="AB17" s="236"/>
      <c r="AC17" s="230"/>
      <c r="AD17" s="227"/>
    </row>
    <row r="18" spans="1:32" s="219" customFormat="1" x14ac:dyDescent="0.25">
      <c r="A18" s="220"/>
      <c r="B18" s="233" t="s">
        <v>948</v>
      </c>
      <c r="C18" s="227"/>
      <c r="D18" s="227"/>
      <c r="E18" s="227"/>
      <c r="F18" s="227"/>
      <c r="G18" s="227"/>
      <c r="H18" s="228"/>
      <c r="I18" s="229"/>
      <c r="J18" s="229"/>
      <c r="K18" s="228"/>
      <c r="L18" s="228"/>
      <c r="M18" s="228"/>
      <c r="N18" s="229"/>
      <c r="O18" s="227"/>
      <c r="P18" s="227"/>
      <c r="Q18" s="227"/>
      <c r="R18" s="228"/>
      <c r="S18" s="227"/>
      <c r="T18" s="229"/>
      <c r="U18" s="227"/>
      <c r="V18" s="228"/>
      <c r="W18" s="228"/>
      <c r="X18" s="227"/>
      <c r="Y18" s="227"/>
      <c r="Z18" s="234"/>
      <c r="AA18" s="235"/>
      <c r="AB18" s="236"/>
      <c r="AC18" s="230"/>
      <c r="AD18" s="227"/>
    </row>
    <row r="19" spans="1:32" s="219" customFormat="1" x14ac:dyDescent="0.25">
      <c r="A19" s="220"/>
      <c r="B19" s="248" t="s">
        <v>949</v>
      </c>
      <c r="C19" s="227"/>
      <c r="D19" s="227"/>
      <c r="E19" s="227"/>
      <c r="F19" s="227"/>
      <c r="G19" s="227"/>
      <c r="H19" s="228"/>
      <c r="I19" s="229"/>
      <c r="J19" s="229"/>
      <c r="K19" s="228"/>
      <c r="L19" s="228"/>
      <c r="M19" s="228"/>
      <c r="N19" s="229"/>
      <c r="O19" s="227"/>
      <c r="P19" s="227"/>
      <c r="Q19" s="227"/>
      <c r="R19" s="228"/>
      <c r="S19" s="227"/>
      <c r="T19" s="229"/>
      <c r="U19" s="227"/>
      <c r="V19" s="228"/>
      <c r="W19" s="228"/>
      <c r="X19" s="227"/>
      <c r="Y19" s="227"/>
      <c r="Z19" s="234"/>
      <c r="AA19" s="235"/>
      <c r="AB19" s="236"/>
      <c r="AC19" s="230"/>
      <c r="AD19" s="227"/>
    </row>
    <row r="20" spans="1:32" s="219" customFormat="1" x14ac:dyDescent="0.25">
      <c r="A20" s="220"/>
      <c r="B20" s="248" t="s">
        <v>950</v>
      </c>
      <c r="C20" s="227"/>
      <c r="D20" s="227"/>
      <c r="E20" s="227"/>
      <c r="F20" s="227"/>
      <c r="G20" s="227"/>
      <c r="H20" s="228"/>
      <c r="I20" s="229"/>
      <c r="J20" s="229"/>
      <c r="K20" s="228"/>
      <c r="L20" s="228"/>
      <c r="M20" s="228"/>
      <c r="N20" s="229"/>
      <c r="O20" s="227"/>
      <c r="P20" s="227"/>
      <c r="Q20" s="227"/>
      <c r="R20" s="228"/>
      <c r="S20" s="227"/>
      <c r="T20" s="229"/>
      <c r="U20" s="227"/>
      <c r="V20" s="228"/>
      <c r="W20" s="228"/>
      <c r="X20" s="227"/>
      <c r="Y20" s="227"/>
      <c r="Z20" s="234"/>
      <c r="AA20" s="235"/>
      <c r="AB20" s="236"/>
      <c r="AC20" s="230"/>
      <c r="AD20" s="227"/>
    </row>
    <row r="21" spans="1:32" s="219" customFormat="1" x14ac:dyDescent="0.25">
      <c r="A21" s="220"/>
      <c r="B21" s="248" t="s">
        <v>951</v>
      </c>
      <c r="C21" s="227"/>
      <c r="D21" s="227"/>
      <c r="E21" s="227"/>
      <c r="F21" s="227"/>
      <c r="G21" s="227"/>
      <c r="H21" s="228"/>
      <c r="I21" s="229"/>
      <c r="J21" s="229"/>
      <c r="K21" s="228"/>
      <c r="L21" s="228"/>
      <c r="M21" s="228"/>
      <c r="N21" s="229"/>
      <c r="O21" s="227"/>
      <c r="P21" s="227"/>
      <c r="Q21" s="227"/>
      <c r="R21" s="228"/>
      <c r="S21" s="227"/>
      <c r="T21" s="229"/>
      <c r="U21" s="227"/>
      <c r="V21" s="228"/>
      <c r="W21" s="228"/>
      <c r="X21" s="227"/>
      <c r="Y21" s="227"/>
      <c r="Z21" s="234"/>
      <c r="AA21" s="235"/>
      <c r="AB21" s="236"/>
      <c r="AC21" s="230"/>
      <c r="AD21" s="227"/>
    </row>
    <row r="22" spans="1:32" s="219" customFormat="1" x14ac:dyDescent="0.25">
      <c r="A22" s="220"/>
      <c r="B22" s="248" t="s">
        <v>952</v>
      </c>
      <c r="C22" s="227"/>
      <c r="D22" s="227"/>
      <c r="E22" s="227"/>
      <c r="F22" s="227"/>
      <c r="G22" s="227"/>
      <c r="H22" s="228"/>
      <c r="I22" s="229"/>
      <c r="J22" s="229"/>
      <c r="K22" s="228"/>
      <c r="L22" s="228"/>
      <c r="M22" s="228"/>
      <c r="N22" s="229"/>
      <c r="O22" s="227"/>
      <c r="P22" s="227"/>
      <c r="Q22" s="227"/>
      <c r="R22" s="228"/>
      <c r="S22" s="227"/>
      <c r="T22" s="229"/>
      <c r="U22" s="227"/>
      <c r="V22" s="228"/>
      <c r="W22" s="228"/>
      <c r="X22" s="227"/>
      <c r="Y22" s="227"/>
      <c r="Z22" s="234"/>
      <c r="AA22" s="235"/>
      <c r="AB22" s="236"/>
      <c r="AC22" s="230"/>
      <c r="AD22" s="227"/>
    </row>
    <row r="23" spans="1:32" s="219" customFormat="1" x14ac:dyDescent="0.25">
      <c r="A23" s="220"/>
      <c r="B23" s="248" t="s">
        <v>953</v>
      </c>
      <c r="C23" s="227"/>
      <c r="D23" s="227"/>
      <c r="E23" s="227"/>
      <c r="F23" s="227"/>
      <c r="G23" s="227"/>
      <c r="H23" s="228"/>
      <c r="I23" s="229"/>
      <c r="J23" s="229"/>
      <c r="K23" s="228"/>
      <c r="L23" s="228"/>
      <c r="M23" s="228"/>
      <c r="N23" s="229"/>
      <c r="O23" s="227"/>
      <c r="P23" s="227"/>
      <c r="Q23" s="227"/>
      <c r="R23" s="228"/>
      <c r="S23" s="227"/>
      <c r="T23" s="229"/>
      <c r="U23" s="227"/>
      <c r="V23" s="228"/>
      <c r="W23" s="228"/>
      <c r="X23" s="227"/>
      <c r="Y23" s="227"/>
      <c r="Z23" s="234"/>
      <c r="AA23" s="235"/>
      <c r="AB23" s="236"/>
      <c r="AC23" s="230"/>
      <c r="AD23" s="227"/>
    </row>
    <row r="24" spans="1:32" s="219" customFormat="1" x14ac:dyDescent="0.25">
      <c r="A24" s="220"/>
      <c r="B24" s="248" t="s">
        <v>954</v>
      </c>
      <c r="C24" s="227"/>
      <c r="D24" s="227"/>
      <c r="E24" s="227"/>
      <c r="F24" s="227"/>
      <c r="G24" s="227"/>
      <c r="H24" s="228"/>
      <c r="I24" s="229"/>
      <c r="J24" s="229"/>
      <c r="K24" s="228"/>
      <c r="L24" s="228"/>
      <c r="M24" s="228"/>
      <c r="N24" s="229"/>
      <c r="O24" s="227"/>
      <c r="P24" s="227"/>
      <c r="Q24" s="227"/>
      <c r="R24" s="228"/>
      <c r="S24" s="227"/>
      <c r="T24" s="229"/>
      <c r="U24" s="227"/>
      <c r="V24" s="228"/>
      <c r="W24" s="228"/>
      <c r="X24" s="227"/>
      <c r="Y24" s="227"/>
      <c r="Z24" s="234"/>
      <c r="AA24" s="235"/>
      <c r="AB24" s="236"/>
      <c r="AC24" s="230"/>
      <c r="AD24" s="227"/>
    </row>
    <row r="25" spans="1:32" s="219" customFormat="1" x14ac:dyDescent="0.25">
      <c r="A25" s="220"/>
      <c r="B25" s="248" t="s">
        <v>955</v>
      </c>
      <c r="C25" s="227"/>
      <c r="D25" s="227"/>
      <c r="E25" s="227"/>
      <c r="F25" s="227"/>
      <c r="G25" s="227"/>
      <c r="H25" s="228"/>
      <c r="I25" s="229"/>
      <c r="J25" s="229"/>
      <c r="K25" s="228"/>
      <c r="L25" s="228"/>
      <c r="M25" s="228"/>
      <c r="N25" s="229"/>
      <c r="O25" s="227"/>
      <c r="P25" s="227"/>
      <c r="Q25" s="227"/>
      <c r="R25" s="228"/>
      <c r="S25" s="227"/>
      <c r="T25" s="229"/>
      <c r="U25" s="227"/>
      <c r="V25" s="228"/>
      <c r="W25" s="228"/>
      <c r="X25" s="227"/>
      <c r="Y25" s="227"/>
      <c r="Z25" s="234"/>
      <c r="AA25" s="235"/>
      <c r="AB25" s="236"/>
      <c r="AC25" s="230"/>
      <c r="AD25" s="227"/>
    </row>
    <row r="26" spans="1:32" s="219" customFormat="1" x14ac:dyDescent="0.25">
      <c r="A26" s="220"/>
      <c r="B26" s="248" t="s">
        <v>956</v>
      </c>
      <c r="C26" s="227"/>
      <c r="D26" s="227"/>
      <c r="E26" s="227"/>
      <c r="F26" s="227"/>
      <c r="G26" s="227"/>
      <c r="H26" s="228"/>
      <c r="I26" s="229"/>
      <c r="J26" s="229"/>
      <c r="K26" s="228"/>
      <c r="L26" s="228"/>
      <c r="M26" s="228"/>
      <c r="N26" s="229"/>
      <c r="O26" s="227"/>
      <c r="P26" s="227"/>
      <c r="Q26" s="227"/>
      <c r="R26" s="228"/>
      <c r="S26" s="227"/>
      <c r="T26" s="229"/>
      <c r="U26" s="227"/>
      <c r="V26" s="228"/>
      <c r="W26" s="228"/>
      <c r="X26" s="227"/>
      <c r="Y26" s="227"/>
      <c r="Z26" s="234"/>
      <c r="AA26" s="235"/>
      <c r="AB26" s="236"/>
      <c r="AC26" s="230"/>
      <c r="AD26" s="227"/>
    </row>
    <row r="27" spans="1:32" s="219" customFormat="1" x14ac:dyDescent="0.25">
      <c r="A27" s="220"/>
      <c r="B27" s="248" t="s">
        <v>957</v>
      </c>
      <c r="C27" s="227"/>
      <c r="D27" s="227"/>
      <c r="E27" s="227"/>
      <c r="F27" s="227"/>
      <c r="G27" s="227"/>
      <c r="H27" s="228"/>
      <c r="I27" s="229"/>
      <c r="J27" s="229"/>
      <c r="K27" s="228"/>
      <c r="L27" s="228"/>
      <c r="M27" s="228"/>
      <c r="N27" s="229"/>
      <c r="O27" s="227"/>
      <c r="P27" s="227"/>
      <c r="Q27" s="227"/>
      <c r="R27" s="228"/>
      <c r="S27" s="227"/>
      <c r="T27" s="229"/>
      <c r="U27" s="227"/>
      <c r="V27" s="228"/>
      <c r="W27" s="228"/>
      <c r="X27" s="227"/>
      <c r="Y27" s="227"/>
      <c r="Z27" s="234"/>
      <c r="AA27" s="235"/>
      <c r="AB27" s="236"/>
      <c r="AC27" s="230"/>
      <c r="AD27" s="227"/>
    </row>
    <row r="28" spans="1:32" s="219" customFormat="1" x14ac:dyDescent="0.25">
      <c r="A28" s="220"/>
      <c r="B28" s="249" t="s">
        <v>958</v>
      </c>
      <c r="C28" s="227"/>
      <c r="D28" s="227"/>
      <c r="E28" s="227"/>
      <c r="F28" s="227"/>
      <c r="G28" s="227"/>
      <c r="H28" s="228"/>
      <c r="I28" s="229"/>
      <c r="J28" s="229"/>
      <c r="K28" s="228"/>
      <c r="L28" s="228"/>
      <c r="M28" s="228"/>
      <c r="N28" s="229"/>
      <c r="O28" s="227"/>
      <c r="P28" s="227"/>
      <c r="Q28" s="227"/>
      <c r="R28" s="228"/>
      <c r="S28" s="227"/>
      <c r="T28" s="229"/>
      <c r="U28" s="227"/>
      <c r="V28" s="228"/>
      <c r="W28" s="228"/>
      <c r="X28" s="227"/>
      <c r="Y28" s="227"/>
      <c r="Z28" s="234"/>
      <c r="AA28" s="235"/>
      <c r="AB28" s="236"/>
      <c r="AC28" s="230"/>
      <c r="AD28" s="227"/>
    </row>
    <row r="29" spans="1:32" s="219" customFormat="1" x14ac:dyDescent="0.25">
      <c r="A29" s="220"/>
      <c r="B29" s="233" t="s">
        <v>959</v>
      </c>
      <c r="C29" s="227"/>
      <c r="D29" s="227"/>
      <c r="E29" s="227"/>
      <c r="F29" s="227"/>
      <c r="G29" s="227"/>
      <c r="H29" s="228"/>
      <c r="I29" s="229"/>
      <c r="J29" s="229"/>
      <c r="K29" s="228"/>
      <c r="L29" s="228"/>
      <c r="M29" s="228"/>
      <c r="N29" s="229"/>
      <c r="O29" s="227"/>
      <c r="P29" s="227"/>
      <c r="Q29" s="227"/>
      <c r="R29" s="228"/>
      <c r="S29" s="227"/>
      <c r="T29" s="229"/>
      <c r="U29" s="227"/>
      <c r="V29" s="228"/>
      <c r="W29" s="228"/>
      <c r="X29" s="227"/>
      <c r="Y29" s="227"/>
      <c r="Z29" s="234"/>
      <c r="AA29" s="235"/>
      <c r="AB29" s="236"/>
      <c r="AC29" s="230"/>
      <c r="AD29" s="227"/>
    </row>
    <row r="30" spans="1:32" s="219" customFormat="1" x14ac:dyDescent="0.25">
      <c r="A30" s="220"/>
      <c r="B30" s="233" t="s">
        <v>960</v>
      </c>
      <c r="C30" s="227"/>
      <c r="D30" s="227"/>
      <c r="E30" s="227"/>
      <c r="F30" s="227"/>
      <c r="G30" s="227"/>
      <c r="H30" s="228"/>
      <c r="I30" s="229"/>
      <c r="J30" s="229"/>
      <c r="K30" s="228"/>
      <c r="L30" s="228"/>
      <c r="M30" s="228"/>
      <c r="N30" s="229"/>
      <c r="O30" s="227"/>
      <c r="P30" s="227"/>
      <c r="Q30" s="227"/>
      <c r="R30" s="228"/>
      <c r="S30" s="227"/>
      <c r="T30" s="229"/>
      <c r="U30" s="227"/>
      <c r="V30" s="228"/>
      <c r="W30" s="228"/>
      <c r="X30" s="227"/>
      <c r="Y30" s="227"/>
      <c r="Z30" s="227"/>
      <c r="AA30" s="229"/>
      <c r="AB30" s="234"/>
      <c r="AC30" s="234"/>
      <c r="AD30" s="236"/>
      <c r="AE30" s="230"/>
      <c r="AF30" s="227"/>
    </row>
    <row r="31" spans="1:32" s="219" customFormat="1" x14ac:dyDescent="0.25">
      <c r="A31" s="220"/>
      <c r="B31" s="221"/>
      <c r="H31" s="222"/>
      <c r="I31" s="223"/>
      <c r="J31" s="223"/>
      <c r="K31" s="222"/>
      <c r="L31" s="222"/>
      <c r="M31" s="222"/>
      <c r="N31" s="223"/>
      <c r="R31" s="222"/>
      <c r="T31" s="223"/>
      <c r="V31" s="222"/>
      <c r="W31" s="222"/>
      <c r="Z31" s="250"/>
      <c r="AA31" s="251"/>
      <c r="AB31" s="224"/>
      <c r="AC31" s="224"/>
    </row>
    <row r="32" spans="1:32" s="219" customFormat="1" x14ac:dyDescent="0.25">
      <c r="A32" s="220"/>
      <c r="B32" s="221" t="s">
        <v>961</v>
      </c>
      <c r="H32" s="222"/>
      <c r="I32" s="223"/>
      <c r="J32" s="223" t="s">
        <v>962</v>
      </c>
      <c r="K32" s="222"/>
      <c r="L32" s="222"/>
      <c r="M32" s="222"/>
      <c r="N32" s="223"/>
      <c r="R32" s="222"/>
      <c r="T32" s="223" t="s">
        <v>962</v>
      </c>
      <c r="V32" s="222"/>
      <c r="W32" s="222"/>
      <c r="Z32" s="224"/>
      <c r="AA32" s="225"/>
    </row>
    <row r="33" spans="1:28" s="219" customFormat="1" ht="15.75" customHeight="1" x14ac:dyDescent="0.25">
      <c r="A33" s="220"/>
      <c r="B33" s="221" t="s">
        <v>963</v>
      </c>
      <c r="H33" s="222"/>
      <c r="I33" s="223"/>
      <c r="J33" s="621" t="s">
        <v>964</v>
      </c>
      <c r="K33" s="621"/>
      <c r="L33" s="621"/>
      <c r="M33" s="621"/>
      <c r="N33" s="621"/>
      <c r="R33" s="222"/>
      <c r="T33" s="621" t="s">
        <v>964</v>
      </c>
      <c r="U33" s="621"/>
      <c r="V33" s="621"/>
      <c r="W33" s="621"/>
      <c r="X33" s="621"/>
      <c r="Y33" s="621"/>
      <c r="Z33" s="621"/>
      <c r="AA33" s="621"/>
    </row>
    <row r="34" spans="1:28" s="219" customFormat="1" x14ac:dyDescent="0.25">
      <c r="A34" s="220"/>
      <c r="B34" s="221" t="s">
        <v>965</v>
      </c>
      <c r="H34" s="222"/>
      <c r="I34" s="223"/>
      <c r="J34" s="223" t="s">
        <v>966</v>
      </c>
      <c r="K34" s="222"/>
      <c r="L34" s="222"/>
      <c r="M34" s="222"/>
      <c r="N34" s="223"/>
      <c r="R34" s="222"/>
      <c r="T34" s="223" t="s">
        <v>966</v>
      </c>
      <c r="V34" s="222"/>
      <c r="W34" s="222"/>
      <c r="Z34" s="224"/>
      <c r="AA34" s="225"/>
    </row>
    <row r="35" spans="1:28" s="219" customFormat="1" ht="15.75" customHeight="1" x14ac:dyDescent="0.25">
      <c r="A35" s="220"/>
      <c r="B35" s="221"/>
      <c r="H35" s="222"/>
      <c r="I35" s="223"/>
      <c r="J35" s="621" t="s">
        <v>967</v>
      </c>
      <c r="K35" s="621"/>
      <c r="L35" s="621"/>
      <c r="M35" s="621"/>
      <c r="N35" s="621"/>
      <c r="O35" s="621"/>
      <c r="R35" s="222"/>
      <c r="T35" s="621" t="s">
        <v>967</v>
      </c>
      <c r="U35" s="621"/>
      <c r="V35" s="621"/>
      <c r="W35" s="621"/>
      <c r="X35" s="621"/>
      <c r="Y35" s="621"/>
      <c r="Z35" s="621"/>
      <c r="AA35" s="621"/>
    </row>
    <row r="36" spans="1:28" s="219" customFormat="1" ht="16.5" thickBot="1" x14ac:dyDescent="0.3">
      <c r="A36" s="220"/>
      <c r="B36" s="221"/>
      <c r="H36" s="222"/>
      <c r="I36" s="223"/>
      <c r="J36" s="223"/>
      <c r="K36" s="222"/>
      <c r="L36" s="222"/>
      <c r="M36" s="222"/>
      <c r="N36" s="223"/>
      <c r="R36" s="222"/>
      <c r="T36" s="223"/>
      <c r="V36" s="222"/>
      <c r="W36" s="222"/>
      <c r="Z36" s="252"/>
      <c r="AA36" s="253"/>
    </row>
    <row r="37" spans="1:28" ht="13.5" thickBot="1" x14ac:dyDescent="0.3">
      <c r="A37" s="624" t="s">
        <v>23</v>
      </c>
      <c r="B37" s="625"/>
      <c r="C37" s="618" t="s">
        <v>24</v>
      </c>
      <c r="D37" s="628" t="s">
        <v>25</v>
      </c>
      <c r="E37" s="629"/>
      <c r="F37" s="629"/>
      <c r="G37" s="629"/>
      <c r="H37" s="629"/>
      <c r="I37" s="629"/>
      <c r="J37" s="629"/>
      <c r="K37" s="629"/>
      <c r="L37" s="629"/>
      <c r="M37" s="629"/>
      <c r="N37" s="629"/>
      <c r="O37" s="629"/>
      <c r="P37" s="629"/>
      <c r="Q37" s="629"/>
      <c r="R37" s="629"/>
      <c r="S37" s="629"/>
      <c r="T37" s="629"/>
      <c r="U37" s="629"/>
      <c r="V37" s="629"/>
      <c r="W37" s="629"/>
      <c r="X37" s="630"/>
      <c r="Y37" s="254"/>
      <c r="Z37" s="631" t="s">
        <v>968</v>
      </c>
      <c r="AA37" s="616" t="s">
        <v>969</v>
      </c>
      <c r="AB37" s="618" t="s">
        <v>28</v>
      </c>
    </row>
    <row r="38" spans="1:28" ht="51.75" thickBot="1" x14ac:dyDescent="0.3">
      <c r="A38" s="626"/>
      <c r="B38" s="627"/>
      <c r="C38" s="619"/>
      <c r="D38" s="255" t="s">
        <v>29</v>
      </c>
      <c r="E38" s="255" t="s">
        <v>30</v>
      </c>
      <c r="F38" s="255" t="s">
        <v>31</v>
      </c>
      <c r="G38" s="255" t="s">
        <v>970</v>
      </c>
      <c r="H38" s="256" t="s">
        <v>971</v>
      </c>
      <c r="I38" s="257" t="s">
        <v>972</v>
      </c>
      <c r="J38" s="257" t="s">
        <v>39</v>
      </c>
      <c r="K38" s="258" t="s">
        <v>34</v>
      </c>
      <c r="L38" s="258" t="s">
        <v>973</v>
      </c>
      <c r="M38" s="259" t="s">
        <v>974</v>
      </c>
      <c r="N38" s="257" t="s">
        <v>35</v>
      </c>
      <c r="O38" s="255" t="s">
        <v>36</v>
      </c>
      <c r="P38" s="255" t="s">
        <v>37</v>
      </c>
      <c r="Q38" s="255" t="s">
        <v>975</v>
      </c>
      <c r="R38" s="259" t="s">
        <v>976</v>
      </c>
      <c r="S38" s="255" t="s">
        <v>38</v>
      </c>
      <c r="T38" s="257" t="s">
        <v>39</v>
      </c>
      <c r="U38" s="255" t="s">
        <v>40</v>
      </c>
      <c r="V38" s="258" t="s">
        <v>977</v>
      </c>
      <c r="W38" s="259" t="s">
        <v>978</v>
      </c>
      <c r="X38" s="255" t="s">
        <v>979</v>
      </c>
      <c r="Y38" s="255"/>
      <c r="Z38" s="632"/>
      <c r="AA38" s="617"/>
      <c r="AB38" s="619"/>
    </row>
    <row r="39" spans="1:28" ht="16.5" thickBot="1" x14ac:dyDescent="0.3">
      <c r="A39" s="633" t="s">
        <v>42</v>
      </c>
      <c r="B39" s="634"/>
      <c r="C39" s="634"/>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5"/>
    </row>
    <row r="40" spans="1:28" x14ac:dyDescent="0.25">
      <c r="A40" s="636" t="s">
        <v>980</v>
      </c>
      <c r="B40" s="636"/>
      <c r="C40" s="260"/>
      <c r="D40" s="261"/>
      <c r="E40" s="261"/>
      <c r="F40" s="261"/>
      <c r="G40" s="261"/>
      <c r="H40" s="262"/>
      <c r="I40" s="263"/>
      <c r="J40" s="263"/>
      <c r="K40" s="264"/>
      <c r="L40" s="264"/>
      <c r="M40" s="265"/>
      <c r="N40" s="263"/>
      <c r="O40" s="261"/>
      <c r="P40" s="261"/>
      <c r="Q40" s="261"/>
      <c r="R40" s="266"/>
      <c r="S40" s="261"/>
      <c r="T40" s="263"/>
      <c r="U40" s="261"/>
      <c r="V40" s="264"/>
      <c r="W40" s="267"/>
      <c r="X40" s="268"/>
      <c r="Y40" s="269"/>
      <c r="Z40" s="270"/>
      <c r="AA40" s="271"/>
      <c r="AB40" s="272"/>
    </row>
    <row r="41" spans="1:28" ht="25.5" customHeight="1" x14ac:dyDescent="0.25">
      <c r="A41" s="273">
        <v>1</v>
      </c>
      <c r="B41" s="274" t="s">
        <v>981</v>
      </c>
      <c r="C41" s="275" t="s">
        <v>982</v>
      </c>
      <c r="D41" s="276"/>
      <c r="E41" s="276"/>
      <c r="F41" s="276">
        <v>1</v>
      </c>
      <c r="G41" s="277">
        <f t="shared" ref="G41:G47" si="0">SUM(D41:F41)</f>
        <v>1</v>
      </c>
      <c r="H41" s="278">
        <f>G41*AA41</f>
        <v>150</v>
      </c>
      <c r="I41" s="279"/>
      <c r="J41" s="279">
        <v>3</v>
      </c>
      <c r="K41" s="280">
        <v>1</v>
      </c>
      <c r="L41" s="281">
        <f t="shared" ref="L41:L47" si="1">SUM(I41:K41)</f>
        <v>4</v>
      </c>
      <c r="M41" s="282">
        <f t="shared" ref="M41:M47" si="2">L41*AA41</f>
        <v>600</v>
      </c>
      <c r="N41" s="279"/>
      <c r="O41" s="276"/>
      <c r="P41" s="276">
        <v>1</v>
      </c>
      <c r="Q41" s="277">
        <f t="shared" ref="Q41:Q47" si="3">SUM(N41:P41)</f>
        <v>1</v>
      </c>
      <c r="R41" s="283">
        <f t="shared" ref="R41:R47" si="4">Q41*AA41</f>
        <v>150</v>
      </c>
      <c r="S41" s="276"/>
      <c r="T41" s="279"/>
      <c r="U41" s="276"/>
      <c r="V41" s="281">
        <f t="shared" ref="V41:V47" si="5">SUM(S41:U41)</f>
        <v>0</v>
      </c>
      <c r="W41" s="284">
        <f t="shared" ref="W41:W46" si="6">V41*AA41</f>
        <v>0</v>
      </c>
      <c r="X41" s="285">
        <f t="shared" ref="X41:X47" si="7">G41+L41+Q41+V41</f>
        <v>6</v>
      </c>
      <c r="Y41" s="277">
        <v>1.0249999999999999</v>
      </c>
      <c r="Z41" s="286">
        <v>17.14</v>
      </c>
      <c r="AA41" s="287">
        <v>150</v>
      </c>
      <c r="AB41" s="288">
        <f t="shared" ref="AB41:AB46" si="8">X41*AA41</f>
        <v>900</v>
      </c>
    </row>
    <row r="42" spans="1:28" ht="27" customHeight="1" x14ac:dyDescent="0.25">
      <c r="A42" s="289">
        <v>2</v>
      </c>
      <c r="B42" s="290" t="s">
        <v>983</v>
      </c>
      <c r="C42" s="275" t="s">
        <v>982</v>
      </c>
      <c r="D42" s="276"/>
      <c r="E42" s="276"/>
      <c r="F42" s="276">
        <v>1</v>
      </c>
      <c r="G42" s="277">
        <f t="shared" si="0"/>
        <v>1</v>
      </c>
      <c r="H42" s="278">
        <f t="shared" ref="H42:H47" si="9">G42*AA42</f>
        <v>150</v>
      </c>
      <c r="I42" s="279"/>
      <c r="J42" s="279">
        <v>3</v>
      </c>
      <c r="K42" s="280">
        <v>1</v>
      </c>
      <c r="L42" s="281">
        <f t="shared" si="1"/>
        <v>4</v>
      </c>
      <c r="M42" s="282">
        <f t="shared" si="2"/>
        <v>600</v>
      </c>
      <c r="N42" s="279"/>
      <c r="O42" s="276"/>
      <c r="P42" s="276">
        <v>1</v>
      </c>
      <c r="Q42" s="277">
        <f t="shared" si="3"/>
        <v>1</v>
      </c>
      <c r="R42" s="283">
        <f t="shared" si="4"/>
        <v>150</v>
      </c>
      <c r="S42" s="276"/>
      <c r="T42" s="279"/>
      <c r="U42" s="276"/>
      <c r="V42" s="281">
        <f t="shared" si="5"/>
        <v>0</v>
      </c>
      <c r="W42" s="284">
        <f t="shared" si="6"/>
        <v>0</v>
      </c>
      <c r="X42" s="285">
        <f t="shared" si="7"/>
        <v>6</v>
      </c>
      <c r="Y42" s="277">
        <v>1.0249999999999999</v>
      </c>
      <c r="Z42" s="286">
        <v>14.77</v>
      </c>
      <c r="AA42" s="287">
        <v>150</v>
      </c>
      <c r="AB42" s="288">
        <f t="shared" si="8"/>
        <v>900</v>
      </c>
    </row>
    <row r="43" spans="1:28" ht="27" customHeight="1" x14ac:dyDescent="0.25">
      <c r="A43" s="273">
        <v>3</v>
      </c>
      <c r="B43" s="290" t="s">
        <v>984</v>
      </c>
      <c r="C43" s="275" t="s">
        <v>982</v>
      </c>
      <c r="D43" s="276"/>
      <c r="E43" s="276"/>
      <c r="F43" s="276">
        <v>1</v>
      </c>
      <c r="G43" s="277">
        <f t="shared" si="0"/>
        <v>1</v>
      </c>
      <c r="H43" s="278">
        <f t="shared" si="9"/>
        <v>650</v>
      </c>
      <c r="I43" s="279"/>
      <c r="J43" s="279"/>
      <c r="K43" s="280"/>
      <c r="L43" s="281">
        <f t="shared" si="1"/>
        <v>0</v>
      </c>
      <c r="M43" s="282">
        <f t="shared" si="2"/>
        <v>0</v>
      </c>
      <c r="N43" s="279"/>
      <c r="O43" s="276"/>
      <c r="P43" s="276">
        <v>1</v>
      </c>
      <c r="Q43" s="277">
        <f t="shared" si="3"/>
        <v>1</v>
      </c>
      <c r="R43" s="283">
        <f t="shared" si="4"/>
        <v>650</v>
      </c>
      <c r="S43" s="276"/>
      <c r="T43" s="279"/>
      <c r="U43" s="276"/>
      <c r="V43" s="281">
        <f t="shared" si="5"/>
        <v>0</v>
      </c>
      <c r="W43" s="284">
        <f t="shared" si="6"/>
        <v>0</v>
      </c>
      <c r="X43" s="285">
        <v>8</v>
      </c>
      <c r="Y43" s="277">
        <v>1.0249999999999999</v>
      </c>
      <c r="Z43" s="286">
        <v>76.44</v>
      </c>
      <c r="AA43" s="287">
        <v>650</v>
      </c>
      <c r="AB43" s="288">
        <f>X43*AA43</f>
        <v>5200</v>
      </c>
    </row>
    <row r="44" spans="1:28" ht="24.75" customHeight="1" x14ac:dyDescent="0.25">
      <c r="A44" s="289">
        <v>4</v>
      </c>
      <c r="B44" s="290" t="s">
        <v>985</v>
      </c>
      <c r="C44" s="275" t="s">
        <v>986</v>
      </c>
      <c r="D44" s="276"/>
      <c r="E44" s="276"/>
      <c r="F44" s="276">
        <v>5</v>
      </c>
      <c r="G44" s="277">
        <f t="shared" si="0"/>
        <v>5</v>
      </c>
      <c r="H44" s="278">
        <f t="shared" si="9"/>
        <v>572</v>
      </c>
      <c r="I44" s="279"/>
      <c r="J44" s="279"/>
      <c r="K44" s="280"/>
      <c r="L44" s="281">
        <f t="shared" si="1"/>
        <v>0</v>
      </c>
      <c r="M44" s="282">
        <f t="shared" si="2"/>
        <v>0</v>
      </c>
      <c r="N44" s="279"/>
      <c r="O44" s="276"/>
      <c r="P44" s="276">
        <v>10</v>
      </c>
      <c r="Q44" s="277">
        <f t="shared" si="3"/>
        <v>10</v>
      </c>
      <c r="R44" s="283">
        <f t="shared" si="4"/>
        <v>1144</v>
      </c>
      <c r="S44" s="276"/>
      <c r="T44" s="279"/>
      <c r="U44" s="276"/>
      <c r="V44" s="281">
        <f t="shared" si="5"/>
        <v>0</v>
      </c>
      <c r="W44" s="284">
        <f t="shared" si="6"/>
        <v>0</v>
      </c>
      <c r="X44" s="285">
        <f t="shared" si="7"/>
        <v>15</v>
      </c>
      <c r="Y44" s="277">
        <v>1.0249999999999999</v>
      </c>
      <c r="Z44" s="286">
        <v>114.4</v>
      </c>
      <c r="AA44" s="287">
        <v>114.4</v>
      </c>
      <c r="AB44" s="288">
        <f t="shared" si="8"/>
        <v>1716</v>
      </c>
    </row>
    <row r="45" spans="1:28" ht="27.75" customHeight="1" x14ac:dyDescent="0.25">
      <c r="A45" s="273">
        <v>5</v>
      </c>
      <c r="B45" s="290" t="s">
        <v>987</v>
      </c>
      <c r="C45" s="275" t="s">
        <v>986</v>
      </c>
      <c r="D45" s="276"/>
      <c r="E45" s="276"/>
      <c r="F45" s="276">
        <v>15</v>
      </c>
      <c r="G45" s="277">
        <f t="shared" si="0"/>
        <v>15</v>
      </c>
      <c r="H45" s="278">
        <f t="shared" si="9"/>
        <v>544.5</v>
      </c>
      <c r="I45" s="279"/>
      <c r="J45" s="279"/>
      <c r="K45" s="280"/>
      <c r="L45" s="281">
        <f t="shared" si="1"/>
        <v>0</v>
      </c>
      <c r="M45" s="282">
        <f t="shared" si="2"/>
        <v>0</v>
      </c>
      <c r="N45" s="279"/>
      <c r="O45" s="276"/>
      <c r="P45" s="276">
        <v>15</v>
      </c>
      <c r="Q45" s="277">
        <f t="shared" si="3"/>
        <v>15</v>
      </c>
      <c r="R45" s="283">
        <f t="shared" si="4"/>
        <v>544.5</v>
      </c>
      <c r="S45" s="276"/>
      <c r="T45" s="279"/>
      <c r="U45" s="276"/>
      <c r="V45" s="281">
        <f t="shared" si="5"/>
        <v>0</v>
      </c>
      <c r="W45" s="284">
        <f t="shared" si="6"/>
        <v>0</v>
      </c>
      <c r="X45" s="285">
        <f t="shared" si="7"/>
        <v>30</v>
      </c>
      <c r="Y45" s="277">
        <v>1.0249999999999999</v>
      </c>
      <c r="Z45" s="286">
        <v>41.5</v>
      </c>
      <c r="AA45" s="287">
        <v>36.299999999999997</v>
      </c>
      <c r="AB45" s="288">
        <f t="shared" si="8"/>
        <v>1089</v>
      </c>
    </row>
    <row r="46" spans="1:28" ht="39" customHeight="1" x14ac:dyDescent="0.25">
      <c r="A46" s="289">
        <v>6</v>
      </c>
      <c r="B46" s="290" t="s">
        <v>988</v>
      </c>
      <c r="C46" s="275" t="s">
        <v>989</v>
      </c>
      <c r="D46" s="276"/>
      <c r="E46" s="276"/>
      <c r="F46" s="276">
        <v>1</v>
      </c>
      <c r="G46" s="277">
        <f t="shared" si="0"/>
        <v>1</v>
      </c>
      <c r="H46" s="278">
        <f t="shared" si="9"/>
        <v>93.29</v>
      </c>
      <c r="I46" s="279"/>
      <c r="J46" s="279"/>
      <c r="K46" s="280"/>
      <c r="L46" s="281">
        <f t="shared" si="1"/>
        <v>0</v>
      </c>
      <c r="M46" s="282">
        <f t="shared" si="2"/>
        <v>0</v>
      </c>
      <c r="N46" s="279"/>
      <c r="O46" s="276"/>
      <c r="P46" s="276">
        <v>1</v>
      </c>
      <c r="Q46" s="277">
        <f t="shared" si="3"/>
        <v>1</v>
      </c>
      <c r="R46" s="283">
        <f t="shared" si="4"/>
        <v>93.29</v>
      </c>
      <c r="S46" s="276"/>
      <c r="T46" s="279"/>
      <c r="U46" s="276"/>
      <c r="V46" s="281">
        <f t="shared" si="5"/>
        <v>0</v>
      </c>
      <c r="W46" s="284">
        <f t="shared" si="6"/>
        <v>0</v>
      </c>
      <c r="X46" s="285">
        <f t="shared" si="7"/>
        <v>2</v>
      </c>
      <c r="Y46" s="277">
        <v>1.0249999999999999</v>
      </c>
      <c r="Z46" s="286">
        <v>101.82</v>
      </c>
      <c r="AA46" s="287">
        <v>93.29</v>
      </c>
      <c r="AB46" s="288">
        <f t="shared" si="8"/>
        <v>186.58</v>
      </c>
    </row>
    <row r="47" spans="1:28" ht="18.75" customHeight="1" x14ac:dyDescent="0.25">
      <c r="A47" s="273">
        <v>7</v>
      </c>
      <c r="B47" s="290" t="s">
        <v>990</v>
      </c>
      <c r="C47" s="275" t="s">
        <v>46</v>
      </c>
      <c r="D47" s="276"/>
      <c r="E47" s="276"/>
      <c r="F47" s="276">
        <v>15</v>
      </c>
      <c r="G47" s="277">
        <f t="shared" si="0"/>
        <v>15</v>
      </c>
      <c r="H47" s="278">
        <f t="shared" si="9"/>
        <v>273</v>
      </c>
      <c r="I47" s="279"/>
      <c r="J47" s="279"/>
      <c r="K47" s="280">
        <v>30</v>
      </c>
      <c r="L47" s="281">
        <f t="shared" si="1"/>
        <v>30</v>
      </c>
      <c r="M47" s="282">
        <f t="shared" si="2"/>
        <v>546</v>
      </c>
      <c r="N47" s="279"/>
      <c r="O47" s="276"/>
      <c r="P47" s="276">
        <v>15</v>
      </c>
      <c r="Q47" s="277">
        <f t="shared" si="3"/>
        <v>15</v>
      </c>
      <c r="R47" s="283">
        <f t="shared" si="4"/>
        <v>273</v>
      </c>
      <c r="S47" s="276"/>
      <c r="T47" s="279"/>
      <c r="U47" s="276"/>
      <c r="V47" s="281">
        <f t="shared" si="5"/>
        <v>0</v>
      </c>
      <c r="W47" s="284">
        <f>V47*AA47</f>
        <v>0</v>
      </c>
      <c r="X47" s="285">
        <f t="shared" si="7"/>
        <v>60</v>
      </c>
      <c r="Y47" s="277">
        <v>1.0249999999999999</v>
      </c>
      <c r="Z47" s="286">
        <v>18.2</v>
      </c>
      <c r="AA47" s="287">
        <v>18.2</v>
      </c>
      <c r="AB47" s="288">
        <f>X47*AA47</f>
        <v>1092</v>
      </c>
    </row>
    <row r="48" spans="1:28" ht="16.5" thickBot="1" x14ac:dyDescent="0.3">
      <c r="A48" s="291"/>
      <c r="B48" s="292"/>
      <c r="C48" s="293"/>
      <c r="D48" s="294"/>
      <c r="E48" s="294"/>
      <c r="F48" s="294"/>
      <c r="G48" s="294"/>
      <c r="H48" s="295"/>
      <c r="I48" s="296"/>
      <c r="J48" s="296"/>
      <c r="K48" s="297"/>
      <c r="L48" s="297"/>
      <c r="M48" s="298"/>
      <c r="N48" s="296"/>
      <c r="O48" s="294"/>
      <c r="P48" s="294"/>
      <c r="Q48" s="294"/>
      <c r="R48" s="299"/>
      <c r="S48" s="294"/>
      <c r="T48" s="296"/>
      <c r="U48" s="294"/>
      <c r="V48" s="297"/>
      <c r="W48" s="300"/>
      <c r="X48" s="301"/>
      <c r="Y48" s="302"/>
      <c r="Z48" s="303"/>
      <c r="AA48" s="304"/>
      <c r="AB48" s="305">
        <f>SUM(AB41:AB47)</f>
        <v>11083.58</v>
      </c>
    </row>
    <row r="49" spans="1:28" x14ac:dyDescent="0.25">
      <c r="A49" s="636" t="s">
        <v>991</v>
      </c>
      <c r="B49" s="636"/>
      <c r="C49" s="306"/>
      <c r="D49" s="307"/>
      <c r="E49" s="307"/>
      <c r="F49" s="307"/>
      <c r="G49" s="307"/>
      <c r="H49" s="308"/>
      <c r="I49" s="309"/>
      <c r="J49" s="309"/>
      <c r="K49" s="310"/>
      <c r="L49" s="311"/>
      <c r="M49" s="312"/>
      <c r="N49" s="309"/>
      <c r="O49" s="307"/>
      <c r="P49" s="307"/>
      <c r="Q49" s="307"/>
      <c r="R49" s="313"/>
      <c r="S49" s="307"/>
      <c r="T49" s="309"/>
      <c r="U49" s="307"/>
      <c r="V49" s="310"/>
      <c r="W49" s="314"/>
      <c r="X49" s="315"/>
      <c r="Y49" s="316"/>
      <c r="Z49" s="317"/>
      <c r="AA49" s="318"/>
      <c r="AB49" s="319"/>
    </row>
    <row r="50" spans="1:28" ht="18.75" hidden="1" customHeight="1" x14ac:dyDescent="0.25">
      <c r="A50" s="320">
        <v>1</v>
      </c>
      <c r="B50" s="321" t="s">
        <v>992</v>
      </c>
      <c r="C50" s="322" t="s">
        <v>46</v>
      </c>
      <c r="D50" s="276"/>
      <c r="E50" s="276"/>
      <c r="F50" s="276"/>
      <c r="G50" s="277">
        <f t="shared" ref="G50:G118" si="10">SUM(D50:F50)</f>
        <v>0</v>
      </c>
      <c r="H50" s="278">
        <f t="shared" ref="H50:H118" si="11">G50*AA50</f>
        <v>0</v>
      </c>
      <c r="I50" s="279"/>
      <c r="J50" s="279"/>
      <c r="K50" s="280"/>
      <c r="L50" s="281">
        <f t="shared" ref="L50:L118" si="12">SUM(I50:K50)</f>
        <v>0</v>
      </c>
      <c r="M50" s="282">
        <f t="shared" ref="M50:M118" si="13">L50*AA50</f>
        <v>0</v>
      </c>
      <c r="N50" s="279"/>
      <c r="O50" s="276"/>
      <c r="P50" s="276"/>
      <c r="Q50" s="277">
        <f t="shared" ref="Q50:Q118" si="14">SUM(N50:P50)</f>
        <v>0</v>
      </c>
      <c r="R50" s="283">
        <f t="shared" ref="R50:R118" si="15">Q50*AA50</f>
        <v>0</v>
      </c>
      <c r="S50" s="276"/>
      <c r="T50" s="279"/>
      <c r="U50" s="276"/>
      <c r="V50" s="281">
        <f t="shared" ref="V50:V118" si="16">SUM(S50:U50)</f>
        <v>0</v>
      </c>
      <c r="W50" s="284">
        <f>V50*AA50</f>
        <v>0</v>
      </c>
      <c r="X50" s="285">
        <f t="shared" ref="X50:X118" si="17">G50+L50+Q50+V50</f>
        <v>0</v>
      </c>
      <c r="Y50" s="277">
        <v>1.0249999999999999</v>
      </c>
      <c r="Z50" s="323">
        <v>624</v>
      </c>
      <c r="AA50" s="324">
        <v>624</v>
      </c>
      <c r="AB50" s="325">
        <f>AA50*X50</f>
        <v>0</v>
      </c>
    </row>
    <row r="51" spans="1:28" ht="18.75" customHeight="1" x14ac:dyDescent="0.25">
      <c r="A51" s="326">
        <v>1</v>
      </c>
      <c r="B51" s="327" t="s">
        <v>993</v>
      </c>
      <c r="C51" s="328" t="s">
        <v>174</v>
      </c>
      <c r="D51" s="276"/>
      <c r="E51" s="276"/>
      <c r="F51" s="276">
        <v>6</v>
      </c>
      <c r="G51" s="277">
        <f t="shared" si="10"/>
        <v>6</v>
      </c>
      <c r="H51" s="278">
        <f t="shared" si="11"/>
        <v>499.20000000000005</v>
      </c>
      <c r="I51" s="279"/>
      <c r="J51" s="279">
        <v>6</v>
      </c>
      <c r="K51" s="280">
        <v>6</v>
      </c>
      <c r="L51" s="281">
        <f t="shared" si="12"/>
        <v>12</v>
      </c>
      <c r="M51" s="282">
        <f t="shared" si="13"/>
        <v>998.40000000000009</v>
      </c>
      <c r="N51" s="279"/>
      <c r="O51" s="276"/>
      <c r="P51" s="276">
        <v>6</v>
      </c>
      <c r="Q51" s="277">
        <f t="shared" si="14"/>
        <v>6</v>
      </c>
      <c r="R51" s="283">
        <f t="shared" si="15"/>
        <v>499.20000000000005</v>
      </c>
      <c r="S51" s="276"/>
      <c r="T51" s="279"/>
      <c r="U51" s="276"/>
      <c r="V51" s="281">
        <f t="shared" si="16"/>
        <v>0</v>
      </c>
      <c r="W51" s="284">
        <f t="shared" ref="W51:W119" si="18">V51*AA51</f>
        <v>0</v>
      </c>
      <c r="X51" s="285">
        <f t="shared" si="17"/>
        <v>24</v>
      </c>
      <c r="Y51" s="277">
        <v>1.0249999999999999</v>
      </c>
      <c r="Z51" s="323">
        <v>81.12</v>
      </c>
      <c r="AA51" s="324">
        <v>83.2</v>
      </c>
      <c r="AB51" s="325">
        <f t="shared" ref="AB51:AB119" si="19">AA51*X51</f>
        <v>1996.8000000000002</v>
      </c>
    </row>
    <row r="52" spans="1:28" ht="18.75" customHeight="1" x14ac:dyDescent="0.25">
      <c r="A52" s="326">
        <v>2</v>
      </c>
      <c r="B52" s="327" t="s">
        <v>994</v>
      </c>
      <c r="C52" s="328" t="s">
        <v>847</v>
      </c>
      <c r="D52" s="276"/>
      <c r="E52" s="276"/>
      <c r="F52" s="276">
        <v>6</v>
      </c>
      <c r="G52" s="277">
        <f t="shared" si="10"/>
        <v>6</v>
      </c>
      <c r="H52" s="278">
        <f t="shared" si="11"/>
        <v>300</v>
      </c>
      <c r="I52" s="279"/>
      <c r="J52" s="279">
        <v>6</v>
      </c>
      <c r="K52" s="280">
        <v>6</v>
      </c>
      <c r="L52" s="281">
        <f t="shared" si="12"/>
        <v>12</v>
      </c>
      <c r="M52" s="282">
        <f t="shared" si="13"/>
        <v>600</v>
      </c>
      <c r="N52" s="279"/>
      <c r="O52" s="276"/>
      <c r="P52" s="276">
        <v>6</v>
      </c>
      <c r="Q52" s="277">
        <f t="shared" si="14"/>
        <v>6</v>
      </c>
      <c r="R52" s="283">
        <f t="shared" si="15"/>
        <v>300</v>
      </c>
      <c r="S52" s="276"/>
      <c r="T52" s="279"/>
      <c r="U52" s="276"/>
      <c r="V52" s="281">
        <f t="shared" si="16"/>
        <v>0</v>
      </c>
      <c r="W52" s="284">
        <f t="shared" si="18"/>
        <v>0</v>
      </c>
      <c r="X52" s="285">
        <f t="shared" si="17"/>
        <v>24</v>
      </c>
      <c r="Y52" s="277">
        <v>1.0249999999999999</v>
      </c>
      <c r="Z52" s="323">
        <v>50</v>
      </c>
      <c r="AA52" s="324">
        <v>50</v>
      </c>
      <c r="AB52" s="325">
        <f t="shared" si="19"/>
        <v>1200</v>
      </c>
    </row>
    <row r="53" spans="1:28" ht="18.75" hidden="1" customHeight="1" x14ac:dyDescent="0.25">
      <c r="A53" s="326">
        <v>4</v>
      </c>
      <c r="B53" s="327" t="s">
        <v>995</v>
      </c>
      <c r="C53" s="328" t="s">
        <v>295</v>
      </c>
      <c r="D53" s="276"/>
      <c r="E53" s="276"/>
      <c r="F53" s="276"/>
      <c r="G53" s="277">
        <f t="shared" si="10"/>
        <v>0</v>
      </c>
      <c r="H53" s="278">
        <f t="shared" si="11"/>
        <v>0</v>
      </c>
      <c r="I53" s="279"/>
      <c r="J53" s="279"/>
      <c r="K53" s="280"/>
      <c r="L53" s="281">
        <f t="shared" si="12"/>
        <v>0</v>
      </c>
      <c r="M53" s="282">
        <f t="shared" si="13"/>
        <v>0</v>
      </c>
      <c r="N53" s="279"/>
      <c r="O53" s="276"/>
      <c r="P53" s="276">
        <v>6</v>
      </c>
      <c r="Q53" s="277">
        <f t="shared" si="14"/>
        <v>6</v>
      </c>
      <c r="R53" s="283">
        <f t="shared" si="15"/>
        <v>1185.48</v>
      </c>
      <c r="S53" s="276"/>
      <c r="T53" s="279"/>
      <c r="U53" s="276"/>
      <c r="V53" s="281">
        <f t="shared" si="16"/>
        <v>0</v>
      </c>
      <c r="W53" s="284">
        <f t="shared" si="18"/>
        <v>0</v>
      </c>
      <c r="X53" s="285">
        <f t="shared" si="17"/>
        <v>6</v>
      </c>
      <c r="Y53" s="277">
        <v>1.0249999999999999</v>
      </c>
      <c r="Z53" s="323">
        <v>223.6</v>
      </c>
      <c r="AA53" s="324">
        <v>197.58</v>
      </c>
      <c r="AB53" s="325">
        <f t="shared" si="19"/>
        <v>1185.48</v>
      </c>
    </row>
    <row r="54" spans="1:28" ht="27.75" hidden="1" customHeight="1" x14ac:dyDescent="0.25">
      <c r="A54" s="326">
        <v>5</v>
      </c>
      <c r="B54" s="327" t="s">
        <v>996</v>
      </c>
      <c r="C54" s="328" t="s">
        <v>295</v>
      </c>
      <c r="D54" s="276"/>
      <c r="E54" s="276"/>
      <c r="F54" s="276"/>
      <c r="G54" s="277">
        <f t="shared" si="10"/>
        <v>0</v>
      </c>
      <c r="H54" s="278">
        <f t="shared" si="11"/>
        <v>0</v>
      </c>
      <c r="I54" s="279"/>
      <c r="J54" s="279"/>
      <c r="K54" s="280"/>
      <c r="L54" s="281">
        <f t="shared" si="12"/>
        <v>0</v>
      </c>
      <c r="M54" s="282">
        <f t="shared" si="13"/>
        <v>0</v>
      </c>
      <c r="N54" s="279"/>
      <c r="O54" s="276"/>
      <c r="P54" s="276"/>
      <c r="Q54" s="277">
        <f t="shared" si="14"/>
        <v>0</v>
      </c>
      <c r="R54" s="283">
        <f t="shared" si="15"/>
        <v>0</v>
      </c>
      <c r="S54" s="276"/>
      <c r="T54" s="279"/>
      <c r="U54" s="276"/>
      <c r="V54" s="281">
        <f t="shared" si="16"/>
        <v>0</v>
      </c>
      <c r="W54" s="284">
        <f t="shared" si="18"/>
        <v>0</v>
      </c>
      <c r="X54" s="285">
        <f t="shared" si="17"/>
        <v>0</v>
      </c>
      <c r="Y54" s="277">
        <v>1.0249999999999999</v>
      </c>
      <c r="Z54" s="323">
        <v>253.92</v>
      </c>
      <c r="AA54" s="324">
        <v>202.8</v>
      </c>
      <c r="AB54" s="325">
        <f t="shared" si="19"/>
        <v>0</v>
      </c>
    </row>
    <row r="55" spans="1:28" ht="18.75" hidden="1" customHeight="1" x14ac:dyDescent="0.25">
      <c r="A55" s="326">
        <v>6</v>
      </c>
      <c r="B55" s="327" t="s">
        <v>997</v>
      </c>
      <c r="C55" s="328" t="s">
        <v>816</v>
      </c>
      <c r="D55" s="276"/>
      <c r="E55" s="276"/>
      <c r="F55" s="276"/>
      <c r="G55" s="277">
        <f t="shared" si="10"/>
        <v>0</v>
      </c>
      <c r="H55" s="278">
        <f t="shared" si="11"/>
        <v>0</v>
      </c>
      <c r="I55" s="279"/>
      <c r="J55" s="279"/>
      <c r="K55" s="280"/>
      <c r="L55" s="281">
        <f t="shared" si="12"/>
        <v>0</v>
      </c>
      <c r="M55" s="282">
        <f t="shared" si="13"/>
        <v>0</v>
      </c>
      <c r="N55" s="279"/>
      <c r="O55" s="276"/>
      <c r="P55" s="276"/>
      <c r="Q55" s="277">
        <f t="shared" si="14"/>
        <v>0</v>
      </c>
      <c r="R55" s="283">
        <f t="shared" si="15"/>
        <v>0</v>
      </c>
      <c r="S55" s="276"/>
      <c r="T55" s="279"/>
      <c r="U55" s="276"/>
      <c r="V55" s="281">
        <f t="shared" si="16"/>
        <v>0</v>
      </c>
      <c r="W55" s="284">
        <f t="shared" si="18"/>
        <v>0</v>
      </c>
      <c r="X55" s="285">
        <f t="shared" si="17"/>
        <v>0</v>
      </c>
      <c r="Y55" s="277">
        <v>1.0249999999999999</v>
      </c>
      <c r="Z55" s="323">
        <v>70.5</v>
      </c>
      <c r="AA55" s="324">
        <v>64.48</v>
      </c>
      <c r="AB55" s="325">
        <f t="shared" si="19"/>
        <v>0</v>
      </c>
    </row>
    <row r="56" spans="1:28" ht="18.75" hidden="1" customHeight="1" x14ac:dyDescent="0.25">
      <c r="A56" s="326">
        <v>7</v>
      </c>
      <c r="B56" s="327" t="s">
        <v>998</v>
      </c>
      <c r="C56" s="328" t="s">
        <v>295</v>
      </c>
      <c r="D56" s="276"/>
      <c r="E56" s="276"/>
      <c r="F56" s="276"/>
      <c r="G56" s="277">
        <f t="shared" si="10"/>
        <v>0</v>
      </c>
      <c r="H56" s="278">
        <f t="shared" si="11"/>
        <v>0</v>
      </c>
      <c r="I56" s="279"/>
      <c r="J56" s="279"/>
      <c r="K56" s="280"/>
      <c r="L56" s="281">
        <f t="shared" si="12"/>
        <v>0</v>
      </c>
      <c r="M56" s="282">
        <f t="shared" si="13"/>
        <v>0</v>
      </c>
      <c r="N56" s="279"/>
      <c r="O56" s="276"/>
      <c r="P56" s="276"/>
      <c r="Q56" s="277">
        <f t="shared" si="14"/>
        <v>0</v>
      </c>
      <c r="R56" s="283">
        <f t="shared" si="15"/>
        <v>0</v>
      </c>
      <c r="S56" s="276"/>
      <c r="T56" s="279"/>
      <c r="U56" s="276"/>
      <c r="V56" s="281">
        <f t="shared" si="16"/>
        <v>0</v>
      </c>
      <c r="W56" s="284">
        <f t="shared" si="18"/>
        <v>0</v>
      </c>
      <c r="X56" s="285">
        <f t="shared" si="17"/>
        <v>0</v>
      </c>
      <c r="Y56" s="277">
        <v>1.0249999999999999</v>
      </c>
      <c r="Z56" s="323">
        <v>25.86</v>
      </c>
      <c r="AA56" s="324">
        <v>25.86</v>
      </c>
      <c r="AB56" s="325">
        <f t="shared" si="19"/>
        <v>0</v>
      </c>
    </row>
    <row r="57" spans="1:28" ht="18.75" hidden="1" customHeight="1" x14ac:dyDescent="0.25">
      <c r="A57" s="326">
        <v>8</v>
      </c>
      <c r="B57" s="329" t="s">
        <v>999</v>
      </c>
      <c r="C57" s="328" t="s">
        <v>989</v>
      </c>
      <c r="D57" s="276"/>
      <c r="E57" s="276"/>
      <c r="F57" s="276"/>
      <c r="G57" s="277">
        <f t="shared" si="10"/>
        <v>0</v>
      </c>
      <c r="H57" s="278">
        <f t="shared" si="11"/>
        <v>0</v>
      </c>
      <c r="I57" s="279"/>
      <c r="J57" s="279"/>
      <c r="K57" s="280"/>
      <c r="L57" s="281">
        <f t="shared" si="12"/>
        <v>0</v>
      </c>
      <c r="M57" s="282">
        <f t="shared" si="13"/>
        <v>0</v>
      </c>
      <c r="N57" s="279"/>
      <c r="O57" s="276"/>
      <c r="P57" s="276"/>
      <c r="Q57" s="277">
        <f t="shared" si="14"/>
        <v>0</v>
      </c>
      <c r="R57" s="283">
        <f t="shared" si="15"/>
        <v>0</v>
      </c>
      <c r="S57" s="276"/>
      <c r="T57" s="279"/>
      <c r="U57" s="276"/>
      <c r="V57" s="281">
        <f t="shared" si="16"/>
        <v>0</v>
      </c>
      <c r="W57" s="284">
        <f t="shared" si="18"/>
        <v>0</v>
      </c>
      <c r="X57" s="285">
        <f t="shared" si="17"/>
        <v>0</v>
      </c>
      <c r="Y57" s="277">
        <v>1.0249999999999999</v>
      </c>
      <c r="Z57" s="323">
        <v>37.44</v>
      </c>
      <c r="AA57" s="324">
        <v>39.520000000000003</v>
      </c>
      <c r="AB57" s="325">
        <f t="shared" si="19"/>
        <v>0</v>
      </c>
    </row>
    <row r="58" spans="1:28" ht="18.75" hidden="1" customHeight="1" x14ac:dyDescent="0.25">
      <c r="A58" s="326">
        <v>9</v>
      </c>
      <c r="B58" s="329" t="s">
        <v>1000</v>
      </c>
      <c r="C58" s="328" t="s">
        <v>989</v>
      </c>
      <c r="D58" s="276"/>
      <c r="E58" s="276"/>
      <c r="F58" s="276"/>
      <c r="G58" s="277">
        <f t="shared" si="10"/>
        <v>0</v>
      </c>
      <c r="H58" s="278">
        <f t="shared" si="11"/>
        <v>0</v>
      </c>
      <c r="I58" s="279"/>
      <c r="J58" s="279"/>
      <c r="K58" s="280"/>
      <c r="L58" s="281">
        <f t="shared" si="12"/>
        <v>0</v>
      </c>
      <c r="M58" s="282">
        <f t="shared" si="13"/>
        <v>0</v>
      </c>
      <c r="N58" s="279"/>
      <c r="O58" s="276"/>
      <c r="P58" s="276"/>
      <c r="Q58" s="277">
        <f t="shared" si="14"/>
        <v>0</v>
      </c>
      <c r="R58" s="283">
        <f t="shared" si="15"/>
        <v>0</v>
      </c>
      <c r="S58" s="276"/>
      <c r="T58" s="279"/>
      <c r="U58" s="276"/>
      <c r="V58" s="281">
        <f t="shared" si="16"/>
        <v>0</v>
      </c>
      <c r="W58" s="284">
        <f t="shared" si="18"/>
        <v>0</v>
      </c>
      <c r="X58" s="285">
        <f t="shared" si="17"/>
        <v>0</v>
      </c>
      <c r="Y58" s="277">
        <v>1.0249999999999999</v>
      </c>
      <c r="Z58" s="323">
        <v>41.6</v>
      </c>
      <c r="AA58" s="324">
        <v>43.68</v>
      </c>
      <c r="AB58" s="325">
        <f t="shared" si="19"/>
        <v>0</v>
      </c>
    </row>
    <row r="59" spans="1:28" ht="18.75" customHeight="1" x14ac:dyDescent="0.25">
      <c r="A59" s="326"/>
      <c r="B59" s="330" t="s">
        <v>1001</v>
      </c>
      <c r="C59" s="331" t="s">
        <v>295</v>
      </c>
      <c r="D59" s="276"/>
      <c r="E59" s="276"/>
      <c r="F59" s="276"/>
      <c r="G59" s="277"/>
      <c r="H59" s="278"/>
      <c r="I59" s="279"/>
      <c r="J59" s="279">
        <v>3</v>
      </c>
      <c r="K59" s="280"/>
      <c r="L59" s="281">
        <v>3</v>
      </c>
      <c r="M59" s="332">
        <f>AA59*L59</f>
        <v>1050</v>
      </c>
      <c r="N59" s="279"/>
      <c r="O59" s="276">
        <v>3</v>
      </c>
      <c r="P59" s="276"/>
      <c r="Q59" s="277">
        <v>3</v>
      </c>
      <c r="R59" s="333">
        <f>AA59*Q59</f>
        <v>1050</v>
      </c>
      <c r="S59" s="276"/>
      <c r="T59" s="279"/>
      <c r="U59" s="276"/>
      <c r="V59" s="281"/>
      <c r="W59" s="284">
        <f t="shared" si="18"/>
        <v>0</v>
      </c>
      <c r="X59" s="285">
        <v>6</v>
      </c>
      <c r="Y59" s="277">
        <v>1.0249999999999999</v>
      </c>
      <c r="Z59" s="323">
        <v>345</v>
      </c>
      <c r="AA59" s="334">
        <v>350</v>
      </c>
      <c r="AB59" s="325">
        <f t="shared" si="19"/>
        <v>2100</v>
      </c>
    </row>
    <row r="60" spans="1:28" ht="18.75" customHeight="1" x14ac:dyDescent="0.25">
      <c r="A60" s="326"/>
      <c r="B60" s="330" t="s">
        <v>1002</v>
      </c>
      <c r="C60" s="331" t="s">
        <v>295</v>
      </c>
      <c r="D60" s="276"/>
      <c r="E60" s="276"/>
      <c r="F60" s="276"/>
      <c r="G60" s="277"/>
      <c r="H60" s="278"/>
      <c r="I60" s="279"/>
      <c r="J60" s="279">
        <v>3</v>
      </c>
      <c r="K60" s="280"/>
      <c r="L60" s="281">
        <v>3</v>
      </c>
      <c r="M60" s="332">
        <f>AA60*L60</f>
        <v>1050</v>
      </c>
      <c r="N60" s="279"/>
      <c r="O60" s="276">
        <v>3</v>
      </c>
      <c r="P60" s="276"/>
      <c r="Q60" s="277">
        <v>3</v>
      </c>
      <c r="R60" s="333">
        <f>AA60*Q60</f>
        <v>1050</v>
      </c>
      <c r="S60" s="276"/>
      <c r="T60" s="279"/>
      <c r="U60" s="276"/>
      <c r="V60" s="281"/>
      <c r="W60" s="284">
        <f t="shared" si="18"/>
        <v>0</v>
      </c>
      <c r="X60" s="285">
        <v>6</v>
      </c>
      <c r="Y60" s="277">
        <v>1.0249999999999999</v>
      </c>
      <c r="Z60" s="323">
        <v>345</v>
      </c>
      <c r="AA60" s="334">
        <v>350</v>
      </c>
      <c r="AB60" s="325">
        <f t="shared" si="19"/>
        <v>2100</v>
      </c>
    </row>
    <row r="61" spans="1:28" ht="27" customHeight="1" x14ac:dyDescent="0.25">
      <c r="A61" s="326">
        <v>3</v>
      </c>
      <c r="B61" s="327" t="s">
        <v>1003</v>
      </c>
      <c r="C61" s="328" t="s">
        <v>295</v>
      </c>
      <c r="D61" s="276"/>
      <c r="E61" s="276"/>
      <c r="F61" s="276">
        <v>15</v>
      </c>
      <c r="G61" s="277">
        <f t="shared" si="10"/>
        <v>15</v>
      </c>
      <c r="H61" s="278">
        <f t="shared" si="11"/>
        <v>109.2</v>
      </c>
      <c r="I61" s="279"/>
      <c r="J61" s="279">
        <v>15</v>
      </c>
      <c r="K61" s="280">
        <v>15</v>
      </c>
      <c r="L61" s="281">
        <f t="shared" si="12"/>
        <v>30</v>
      </c>
      <c r="M61" s="282">
        <f t="shared" si="13"/>
        <v>218.4</v>
      </c>
      <c r="N61" s="279"/>
      <c r="O61" s="276"/>
      <c r="P61" s="276">
        <v>15</v>
      </c>
      <c r="Q61" s="277">
        <f t="shared" si="14"/>
        <v>15</v>
      </c>
      <c r="R61" s="283">
        <f t="shared" si="15"/>
        <v>109.2</v>
      </c>
      <c r="S61" s="276"/>
      <c r="T61" s="279"/>
      <c r="U61" s="276"/>
      <c r="V61" s="281">
        <f t="shared" si="16"/>
        <v>0</v>
      </c>
      <c r="W61" s="284">
        <f t="shared" si="18"/>
        <v>0</v>
      </c>
      <c r="X61" s="285">
        <f t="shared" si="17"/>
        <v>60</v>
      </c>
      <c r="Y61" s="277">
        <v>1.0249999999999999</v>
      </c>
      <c r="Z61" s="323">
        <v>7.28</v>
      </c>
      <c r="AA61" s="324">
        <v>7.28</v>
      </c>
      <c r="AB61" s="325">
        <f t="shared" si="19"/>
        <v>436.8</v>
      </c>
    </row>
    <row r="62" spans="1:28" ht="24" customHeight="1" x14ac:dyDescent="0.25">
      <c r="A62" s="326">
        <v>4</v>
      </c>
      <c r="B62" s="327" t="s">
        <v>1004</v>
      </c>
      <c r="C62" s="335" t="s">
        <v>295</v>
      </c>
      <c r="D62" s="276"/>
      <c r="E62" s="276"/>
      <c r="F62" s="276">
        <v>15</v>
      </c>
      <c r="G62" s="277">
        <f t="shared" si="10"/>
        <v>15</v>
      </c>
      <c r="H62" s="278">
        <f t="shared" si="11"/>
        <v>202.5</v>
      </c>
      <c r="I62" s="279"/>
      <c r="J62" s="279">
        <v>15</v>
      </c>
      <c r="K62" s="280">
        <v>15</v>
      </c>
      <c r="L62" s="281">
        <f t="shared" si="12"/>
        <v>30</v>
      </c>
      <c r="M62" s="282">
        <f t="shared" si="13"/>
        <v>405</v>
      </c>
      <c r="N62" s="279"/>
      <c r="O62" s="276"/>
      <c r="P62" s="276">
        <v>15</v>
      </c>
      <c r="Q62" s="277">
        <f t="shared" si="14"/>
        <v>15</v>
      </c>
      <c r="R62" s="283">
        <f t="shared" si="15"/>
        <v>202.5</v>
      </c>
      <c r="S62" s="276"/>
      <c r="T62" s="279"/>
      <c r="U62" s="276"/>
      <c r="V62" s="281">
        <f t="shared" si="16"/>
        <v>0</v>
      </c>
      <c r="W62" s="284">
        <f t="shared" si="18"/>
        <v>0</v>
      </c>
      <c r="X62" s="285">
        <f t="shared" si="17"/>
        <v>60</v>
      </c>
      <c r="Y62" s="277">
        <v>1.0249999999999999</v>
      </c>
      <c r="Z62" s="323">
        <v>16.64</v>
      </c>
      <c r="AA62" s="324">
        <v>13.5</v>
      </c>
      <c r="AB62" s="325">
        <f t="shared" si="19"/>
        <v>810</v>
      </c>
    </row>
    <row r="63" spans="1:28" ht="29.25" customHeight="1" x14ac:dyDescent="0.25">
      <c r="A63" s="326">
        <v>5</v>
      </c>
      <c r="B63" s="327" t="s">
        <v>1005</v>
      </c>
      <c r="C63" s="328" t="s">
        <v>295</v>
      </c>
      <c r="D63" s="336"/>
      <c r="E63" s="336"/>
      <c r="F63" s="336">
        <v>15</v>
      </c>
      <c r="G63" s="277">
        <f t="shared" si="10"/>
        <v>15</v>
      </c>
      <c r="H63" s="278">
        <f t="shared" si="11"/>
        <v>286.8</v>
      </c>
      <c r="I63" s="279"/>
      <c r="J63" s="279"/>
      <c r="K63" s="311">
        <v>15</v>
      </c>
      <c r="L63" s="281">
        <f t="shared" si="12"/>
        <v>15</v>
      </c>
      <c r="M63" s="282">
        <f t="shared" si="13"/>
        <v>286.8</v>
      </c>
      <c r="N63" s="279"/>
      <c r="O63" s="276"/>
      <c r="P63" s="336">
        <v>15</v>
      </c>
      <c r="Q63" s="277">
        <f t="shared" si="14"/>
        <v>15</v>
      </c>
      <c r="R63" s="283">
        <f t="shared" si="15"/>
        <v>286.8</v>
      </c>
      <c r="S63" s="276"/>
      <c r="T63" s="279"/>
      <c r="U63" s="336"/>
      <c r="V63" s="281">
        <f t="shared" si="16"/>
        <v>0</v>
      </c>
      <c r="W63" s="284">
        <f t="shared" si="18"/>
        <v>0</v>
      </c>
      <c r="X63" s="285">
        <f t="shared" si="17"/>
        <v>45</v>
      </c>
      <c r="Y63" s="277">
        <v>1.0249999999999999</v>
      </c>
      <c r="Z63" s="323">
        <v>20.68</v>
      </c>
      <c r="AA63" s="324">
        <v>19.12</v>
      </c>
      <c r="AB63" s="325">
        <f t="shared" si="19"/>
        <v>860.40000000000009</v>
      </c>
    </row>
    <row r="64" spans="1:28" ht="24" customHeight="1" x14ac:dyDescent="0.25">
      <c r="A64" s="326">
        <v>6</v>
      </c>
      <c r="B64" s="327" t="s">
        <v>1006</v>
      </c>
      <c r="C64" s="328" t="s">
        <v>295</v>
      </c>
      <c r="D64" s="276"/>
      <c r="E64" s="276"/>
      <c r="F64" s="276">
        <v>15</v>
      </c>
      <c r="G64" s="277">
        <f t="shared" si="10"/>
        <v>15</v>
      </c>
      <c r="H64" s="278">
        <f t="shared" si="11"/>
        <v>655.20000000000005</v>
      </c>
      <c r="I64" s="279"/>
      <c r="J64" s="279">
        <v>15</v>
      </c>
      <c r="K64" s="280">
        <v>15</v>
      </c>
      <c r="L64" s="281">
        <f t="shared" si="12"/>
        <v>30</v>
      </c>
      <c r="M64" s="282">
        <f t="shared" si="13"/>
        <v>1310.4000000000001</v>
      </c>
      <c r="N64" s="279"/>
      <c r="O64" s="276"/>
      <c r="P64" s="276">
        <v>15</v>
      </c>
      <c r="Q64" s="277">
        <f t="shared" si="14"/>
        <v>15</v>
      </c>
      <c r="R64" s="283">
        <f t="shared" si="15"/>
        <v>655.20000000000005</v>
      </c>
      <c r="S64" s="276"/>
      <c r="T64" s="279"/>
      <c r="U64" s="276"/>
      <c r="V64" s="281">
        <f t="shared" si="16"/>
        <v>0</v>
      </c>
      <c r="W64" s="284">
        <f t="shared" si="18"/>
        <v>0</v>
      </c>
      <c r="X64" s="285">
        <f t="shared" si="17"/>
        <v>60</v>
      </c>
      <c r="Y64" s="277">
        <v>1.0249999999999999</v>
      </c>
      <c r="Z64" s="323">
        <v>43.68</v>
      </c>
      <c r="AA64" s="324">
        <v>43.68</v>
      </c>
      <c r="AB64" s="325">
        <f t="shared" si="19"/>
        <v>2620.8000000000002</v>
      </c>
    </row>
    <row r="65" spans="1:28" ht="26.25" customHeight="1" x14ac:dyDescent="0.25">
      <c r="A65" s="326">
        <v>7</v>
      </c>
      <c r="B65" s="327" t="s">
        <v>1007</v>
      </c>
      <c r="C65" s="328" t="s">
        <v>989</v>
      </c>
      <c r="D65" s="276"/>
      <c r="E65" s="276"/>
      <c r="F65" s="276"/>
      <c r="G65" s="277">
        <f t="shared" si="10"/>
        <v>0</v>
      </c>
      <c r="H65" s="278">
        <f t="shared" si="11"/>
        <v>0</v>
      </c>
      <c r="I65" s="279"/>
      <c r="J65" s="279"/>
      <c r="K65" s="280">
        <v>15</v>
      </c>
      <c r="L65" s="281">
        <f t="shared" si="12"/>
        <v>15</v>
      </c>
      <c r="M65" s="282">
        <f t="shared" si="13"/>
        <v>468</v>
      </c>
      <c r="N65" s="279"/>
      <c r="O65" s="276"/>
      <c r="P65" s="276"/>
      <c r="Q65" s="277">
        <f t="shared" si="14"/>
        <v>0</v>
      </c>
      <c r="R65" s="283">
        <f t="shared" si="15"/>
        <v>0</v>
      </c>
      <c r="S65" s="276"/>
      <c r="T65" s="279"/>
      <c r="U65" s="276"/>
      <c r="V65" s="281">
        <f t="shared" si="16"/>
        <v>0</v>
      </c>
      <c r="W65" s="284">
        <f t="shared" si="18"/>
        <v>0</v>
      </c>
      <c r="X65" s="285">
        <v>15</v>
      </c>
      <c r="Y65" s="277">
        <v>1.0249999999999999</v>
      </c>
      <c r="Z65" s="323">
        <v>41.08</v>
      </c>
      <c r="AA65" s="324">
        <v>31.2</v>
      </c>
      <c r="AB65" s="325">
        <f t="shared" si="19"/>
        <v>468</v>
      </c>
    </row>
    <row r="66" spans="1:28" ht="28.5" customHeight="1" x14ac:dyDescent="0.25">
      <c r="A66" s="326">
        <v>8</v>
      </c>
      <c r="B66" s="327" t="s">
        <v>1008</v>
      </c>
      <c r="C66" s="328" t="s">
        <v>295</v>
      </c>
      <c r="D66" s="276"/>
      <c r="E66" s="276">
        <v>25</v>
      </c>
      <c r="F66" s="276"/>
      <c r="G66" s="277">
        <f t="shared" si="10"/>
        <v>25</v>
      </c>
      <c r="H66" s="278">
        <f t="shared" si="11"/>
        <v>1744.5</v>
      </c>
      <c r="I66" s="279"/>
      <c r="J66" s="279"/>
      <c r="K66" s="280"/>
      <c r="L66" s="281">
        <f t="shared" si="12"/>
        <v>0</v>
      </c>
      <c r="M66" s="282">
        <f t="shared" si="13"/>
        <v>0</v>
      </c>
      <c r="N66" s="279"/>
      <c r="O66" s="276"/>
      <c r="P66" s="276"/>
      <c r="Q66" s="277">
        <f t="shared" si="14"/>
        <v>0</v>
      </c>
      <c r="R66" s="283">
        <f t="shared" si="15"/>
        <v>0</v>
      </c>
      <c r="S66" s="276"/>
      <c r="T66" s="279"/>
      <c r="U66" s="276"/>
      <c r="V66" s="281">
        <f t="shared" si="16"/>
        <v>0</v>
      </c>
      <c r="W66" s="284">
        <f t="shared" si="18"/>
        <v>0</v>
      </c>
      <c r="X66" s="285">
        <f t="shared" si="17"/>
        <v>25</v>
      </c>
      <c r="Y66" s="277">
        <v>1.0249999999999999</v>
      </c>
      <c r="Z66" s="323">
        <v>69.73</v>
      </c>
      <c r="AA66" s="324">
        <v>69.78</v>
      </c>
      <c r="AB66" s="325">
        <f t="shared" si="19"/>
        <v>1744.5</v>
      </c>
    </row>
    <row r="67" spans="1:28" ht="28.5" customHeight="1" x14ac:dyDescent="0.25">
      <c r="A67" s="326">
        <v>9</v>
      </c>
      <c r="B67" s="327" t="s">
        <v>1009</v>
      </c>
      <c r="C67" s="328" t="s">
        <v>989</v>
      </c>
      <c r="D67" s="276"/>
      <c r="E67" s="276">
        <v>25</v>
      </c>
      <c r="F67" s="276"/>
      <c r="G67" s="277">
        <f t="shared" si="10"/>
        <v>25</v>
      </c>
      <c r="H67" s="278">
        <f t="shared" si="11"/>
        <v>1716</v>
      </c>
      <c r="I67" s="279"/>
      <c r="J67" s="279"/>
      <c r="K67" s="280"/>
      <c r="L67" s="281">
        <f t="shared" si="12"/>
        <v>0</v>
      </c>
      <c r="M67" s="282">
        <f t="shared" si="13"/>
        <v>0</v>
      </c>
      <c r="N67" s="279"/>
      <c r="O67" s="276">
        <v>25</v>
      </c>
      <c r="P67" s="276"/>
      <c r="Q67" s="277">
        <f t="shared" si="14"/>
        <v>25</v>
      </c>
      <c r="R67" s="283">
        <f t="shared" si="15"/>
        <v>1716</v>
      </c>
      <c r="S67" s="276"/>
      <c r="T67" s="279"/>
      <c r="U67" s="276"/>
      <c r="V67" s="281">
        <f t="shared" si="16"/>
        <v>0</v>
      </c>
      <c r="W67" s="284">
        <f t="shared" si="18"/>
        <v>0</v>
      </c>
      <c r="X67" s="285">
        <f t="shared" si="17"/>
        <v>50</v>
      </c>
      <c r="Y67" s="277">
        <v>1.0249999999999999</v>
      </c>
      <c r="Z67" s="323">
        <v>76.95</v>
      </c>
      <c r="AA67" s="324">
        <v>68.64</v>
      </c>
      <c r="AB67" s="325">
        <f t="shared" si="19"/>
        <v>3432</v>
      </c>
    </row>
    <row r="68" spans="1:28" ht="36" customHeight="1" x14ac:dyDescent="0.25">
      <c r="A68" s="326">
        <v>10</v>
      </c>
      <c r="B68" s="327" t="s">
        <v>1010</v>
      </c>
      <c r="C68" s="328" t="s">
        <v>295</v>
      </c>
      <c r="D68" s="276"/>
      <c r="E68" s="276">
        <v>2</v>
      </c>
      <c r="F68" s="276"/>
      <c r="G68" s="277">
        <f t="shared" si="10"/>
        <v>2</v>
      </c>
      <c r="H68" s="278">
        <f t="shared" si="11"/>
        <v>763.08</v>
      </c>
      <c r="I68" s="279"/>
      <c r="J68" s="279">
        <v>2</v>
      </c>
      <c r="K68" s="280"/>
      <c r="L68" s="281">
        <f t="shared" si="12"/>
        <v>2</v>
      </c>
      <c r="M68" s="282">
        <f t="shared" si="13"/>
        <v>763.08</v>
      </c>
      <c r="N68" s="279"/>
      <c r="O68" s="276">
        <v>2</v>
      </c>
      <c r="P68" s="276"/>
      <c r="Q68" s="277">
        <f t="shared" si="14"/>
        <v>2</v>
      </c>
      <c r="R68" s="283">
        <f t="shared" si="15"/>
        <v>763.08</v>
      </c>
      <c r="S68" s="276"/>
      <c r="T68" s="279"/>
      <c r="U68" s="276"/>
      <c r="V68" s="281">
        <f t="shared" si="16"/>
        <v>0</v>
      </c>
      <c r="W68" s="284">
        <f t="shared" si="18"/>
        <v>0</v>
      </c>
      <c r="X68" s="285">
        <v>6</v>
      </c>
      <c r="Y68" s="277">
        <v>1.0249999999999999</v>
      </c>
      <c r="Z68" s="323">
        <v>403.52</v>
      </c>
      <c r="AA68" s="324">
        <v>381.54</v>
      </c>
      <c r="AB68" s="325">
        <f t="shared" si="19"/>
        <v>2289.2400000000002</v>
      </c>
    </row>
    <row r="69" spans="1:28" ht="35.25" customHeight="1" x14ac:dyDescent="0.25">
      <c r="A69" s="326">
        <v>11</v>
      </c>
      <c r="B69" s="327" t="s">
        <v>1011</v>
      </c>
      <c r="C69" s="328" t="s">
        <v>295</v>
      </c>
      <c r="D69" s="276"/>
      <c r="E69" s="276">
        <v>2</v>
      </c>
      <c r="F69" s="276"/>
      <c r="G69" s="277">
        <f t="shared" si="10"/>
        <v>2</v>
      </c>
      <c r="H69" s="278">
        <f t="shared" si="11"/>
        <v>1014.8</v>
      </c>
      <c r="I69" s="279"/>
      <c r="J69" s="279">
        <v>2</v>
      </c>
      <c r="K69" s="280"/>
      <c r="L69" s="281">
        <f t="shared" si="12"/>
        <v>2</v>
      </c>
      <c r="M69" s="282">
        <f t="shared" si="13"/>
        <v>1014.8</v>
      </c>
      <c r="N69" s="279"/>
      <c r="O69" s="276">
        <v>2</v>
      </c>
      <c r="P69" s="276"/>
      <c r="Q69" s="277">
        <f t="shared" si="14"/>
        <v>2</v>
      </c>
      <c r="R69" s="283">
        <f t="shared" si="15"/>
        <v>1014.8</v>
      </c>
      <c r="S69" s="276"/>
      <c r="T69" s="279"/>
      <c r="U69" s="276"/>
      <c r="V69" s="281">
        <f t="shared" si="16"/>
        <v>0</v>
      </c>
      <c r="W69" s="284">
        <f t="shared" si="18"/>
        <v>0</v>
      </c>
      <c r="X69" s="285">
        <f t="shared" si="17"/>
        <v>6</v>
      </c>
      <c r="Y69" s="277">
        <v>1.0249999999999999</v>
      </c>
      <c r="Z69" s="323">
        <v>507.4</v>
      </c>
      <c r="AA69" s="324">
        <v>507.4</v>
      </c>
      <c r="AB69" s="325">
        <f t="shared" si="19"/>
        <v>3044.3999999999996</v>
      </c>
    </row>
    <row r="70" spans="1:28" ht="40.5" customHeight="1" x14ac:dyDescent="0.25">
      <c r="A70" s="326">
        <v>12</v>
      </c>
      <c r="B70" s="327" t="s">
        <v>1012</v>
      </c>
      <c r="C70" s="328" t="s">
        <v>295</v>
      </c>
      <c r="D70" s="276"/>
      <c r="E70" s="276">
        <v>3</v>
      </c>
      <c r="F70" s="276"/>
      <c r="G70" s="277">
        <f t="shared" si="10"/>
        <v>3</v>
      </c>
      <c r="H70" s="278">
        <f t="shared" si="11"/>
        <v>1865.13</v>
      </c>
      <c r="I70" s="279"/>
      <c r="J70" s="279">
        <v>2</v>
      </c>
      <c r="K70" s="280"/>
      <c r="L70" s="281">
        <f t="shared" si="12"/>
        <v>2</v>
      </c>
      <c r="M70" s="282">
        <f t="shared" si="13"/>
        <v>1243.42</v>
      </c>
      <c r="N70" s="279"/>
      <c r="O70" s="276">
        <v>2</v>
      </c>
      <c r="P70" s="276"/>
      <c r="Q70" s="277">
        <f t="shared" si="14"/>
        <v>2</v>
      </c>
      <c r="R70" s="283">
        <f t="shared" si="15"/>
        <v>1243.42</v>
      </c>
      <c r="S70" s="276"/>
      <c r="T70" s="279"/>
      <c r="U70" s="276"/>
      <c r="V70" s="281">
        <f t="shared" si="16"/>
        <v>0</v>
      </c>
      <c r="W70" s="284">
        <f t="shared" si="18"/>
        <v>0</v>
      </c>
      <c r="X70" s="285">
        <f t="shared" si="17"/>
        <v>7</v>
      </c>
      <c r="Y70" s="277">
        <v>1.0249999999999999</v>
      </c>
      <c r="Z70" s="323">
        <v>621.71</v>
      </c>
      <c r="AA70" s="324">
        <v>621.71</v>
      </c>
      <c r="AB70" s="325">
        <f t="shared" si="19"/>
        <v>4351.97</v>
      </c>
    </row>
    <row r="71" spans="1:28" ht="18.75" customHeight="1" x14ac:dyDescent="0.25">
      <c r="A71" s="326">
        <v>13</v>
      </c>
      <c r="B71" s="327" t="s">
        <v>1013</v>
      </c>
      <c r="C71" s="328" t="s">
        <v>989</v>
      </c>
      <c r="D71" s="276"/>
      <c r="E71" s="276">
        <v>10</v>
      </c>
      <c r="F71" s="276"/>
      <c r="G71" s="277">
        <f t="shared" si="10"/>
        <v>10</v>
      </c>
      <c r="H71" s="278">
        <f t="shared" si="11"/>
        <v>276.10000000000002</v>
      </c>
      <c r="I71" s="279"/>
      <c r="J71" s="279"/>
      <c r="K71" s="280"/>
      <c r="L71" s="281">
        <f t="shared" si="12"/>
        <v>0</v>
      </c>
      <c r="M71" s="282">
        <f t="shared" si="13"/>
        <v>0</v>
      </c>
      <c r="N71" s="279"/>
      <c r="O71" s="276">
        <v>1</v>
      </c>
      <c r="P71" s="276"/>
      <c r="Q71" s="277">
        <f t="shared" si="14"/>
        <v>1</v>
      </c>
      <c r="R71" s="283">
        <f t="shared" si="15"/>
        <v>27.61</v>
      </c>
      <c r="S71" s="276"/>
      <c r="T71" s="279"/>
      <c r="U71" s="276"/>
      <c r="V71" s="281">
        <f t="shared" si="16"/>
        <v>0</v>
      </c>
      <c r="W71" s="284">
        <f t="shared" si="18"/>
        <v>0</v>
      </c>
      <c r="X71" s="285">
        <f t="shared" si="17"/>
        <v>11</v>
      </c>
      <c r="Y71" s="277">
        <v>1.0249999999999999</v>
      </c>
      <c r="Z71" s="323">
        <v>35.03</v>
      </c>
      <c r="AA71" s="324">
        <v>27.61</v>
      </c>
      <c r="AB71" s="325">
        <f t="shared" si="19"/>
        <v>303.70999999999998</v>
      </c>
    </row>
    <row r="72" spans="1:28" ht="27.95" customHeight="1" x14ac:dyDescent="0.25">
      <c r="A72" s="326">
        <v>14</v>
      </c>
      <c r="B72" s="327" t="s">
        <v>1014</v>
      </c>
      <c r="C72" s="328" t="s">
        <v>295</v>
      </c>
      <c r="D72" s="276"/>
      <c r="E72" s="276">
        <v>2</v>
      </c>
      <c r="F72" s="276"/>
      <c r="G72" s="277">
        <f t="shared" si="10"/>
        <v>2</v>
      </c>
      <c r="H72" s="278">
        <f>G72*Y72</f>
        <v>2.0499999999999998</v>
      </c>
      <c r="I72" s="279"/>
      <c r="J72" s="279"/>
      <c r="K72" s="280"/>
      <c r="L72" s="281">
        <f t="shared" si="12"/>
        <v>0</v>
      </c>
      <c r="M72" s="282">
        <f>L72*Y72</f>
        <v>0</v>
      </c>
      <c r="N72" s="279"/>
      <c r="O72" s="276"/>
      <c r="P72" s="276"/>
      <c r="Q72" s="277">
        <f t="shared" si="14"/>
        <v>0</v>
      </c>
      <c r="R72" s="283">
        <f>Q72*Y72</f>
        <v>0</v>
      </c>
      <c r="S72" s="276"/>
      <c r="T72" s="279"/>
      <c r="U72" s="276"/>
      <c r="V72" s="281">
        <f t="shared" si="16"/>
        <v>0</v>
      </c>
      <c r="W72" s="284">
        <f>V72*Y72</f>
        <v>0</v>
      </c>
      <c r="X72" s="285">
        <f t="shared" si="17"/>
        <v>2</v>
      </c>
      <c r="Y72" s="337">
        <v>1.0249999999999999</v>
      </c>
      <c r="Z72" s="323">
        <v>139.36000000000001</v>
      </c>
      <c r="AA72" s="324">
        <v>499.2</v>
      </c>
      <c r="AB72" s="325">
        <f t="shared" si="19"/>
        <v>998.4</v>
      </c>
    </row>
    <row r="73" spans="1:28" ht="36.75" customHeight="1" x14ac:dyDescent="0.25">
      <c r="A73" s="326">
        <v>15</v>
      </c>
      <c r="B73" s="327" t="s">
        <v>1015</v>
      </c>
      <c r="C73" s="328" t="s">
        <v>295</v>
      </c>
      <c r="D73" s="276"/>
      <c r="E73" s="276">
        <v>1</v>
      </c>
      <c r="F73" s="276"/>
      <c r="G73" s="277">
        <f t="shared" si="10"/>
        <v>1</v>
      </c>
      <c r="H73" s="278">
        <f>G73*Y73</f>
        <v>1.0249999999999999</v>
      </c>
      <c r="I73" s="279"/>
      <c r="J73" s="279"/>
      <c r="K73" s="280"/>
      <c r="L73" s="281">
        <f t="shared" si="12"/>
        <v>0</v>
      </c>
      <c r="M73" s="282">
        <f>L73*Y73</f>
        <v>0</v>
      </c>
      <c r="N73" s="279"/>
      <c r="O73" s="276">
        <v>1</v>
      </c>
      <c r="P73" s="276"/>
      <c r="Q73" s="277">
        <f t="shared" si="14"/>
        <v>1</v>
      </c>
      <c r="R73" s="283">
        <f>Q73*Y73</f>
        <v>1.0249999999999999</v>
      </c>
      <c r="S73" s="276"/>
      <c r="T73" s="279"/>
      <c r="U73" s="276"/>
      <c r="V73" s="281">
        <f t="shared" si="16"/>
        <v>0</v>
      </c>
      <c r="W73" s="284">
        <f>V73*Y73</f>
        <v>0</v>
      </c>
      <c r="X73" s="285">
        <v>2</v>
      </c>
      <c r="Y73" s="337">
        <v>1.0249999999999999</v>
      </c>
      <c r="Z73" s="323">
        <v>195.36</v>
      </c>
      <c r="AA73" s="324">
        <v>561.6</v>
      </c>
      <c r="AB73" s="325">
        <f t="shared" si="19"/>
        <v>1123.2</v>
      </c>
    </row>
    <row r="74" spans="1:28" ht="27" customHeight="1" x14ac:dyDescent="0.25">
      <c r="A74" s="326">
        <v>16</v>
      </c>
      <c r="B74" s="327" t="s">
        <v>1016</v>
      </c>
      <c r="C74" s="328" t="s">
        <v>989</v>
      </c>
      <c r="D74" s="276"/>
      <c r="E74" s="276">
        <v>10</v>
      </c>
      <c r="F74" s="276"/>
      <c r="G74" s="277">
        <f t="shared" si="10"/>
        <v>10</v>
      </c>
      <c r="H74" s="278">
        <f t="shared" si="11"/>
        <v>111.1</v>
      </c>
      <c r="I74" s="279"/>
      <c r="J74" s="279"/>
      <c r="K74" s="280"/>
      <c r="L74" s="281">
        <f t="shared" si="12"/>
        <v>0</v>
      </c>
      <c r="M74" s="282">
        <f t="shared" si="13"/>
        <v>0</v>
      </c>
      <c r="N74" s="279"/>
      <c r="O74" s="276">
        <v>10</v>
      </c>
      <c r="P74" s="276"/>
      <c r="Q74" s="277">
        <f t="shared" si="14"/>
        <v>10</v>
      </c>
      <c r="R74" s="283">
        <f t="shared" si="15"/>
        <v>111.1</v>
      </c>
      <c r="S74" s="276"/>
      <c r="T74" s="279"/>
      <c r="U74" s="276"/>
      <c r="V74" s="281">
        <f t="shared" si="16"/>
        <v>0</v>
      </c>
      <c r="W74" s="284">
        <f t="shared" si="18"/>
        <v>0</v>
      </c>
      <c r="X74" s="285">
        <f t="shared" si="17"/>
        <v>20</v>
      </c>
      <c r="Y74" s="281">
        <v>1.0249999999999999</v>
      </c>
      <c r="Z74" s="323">
        <v>10.07</v>
      </c>
      <c r="AA74" s="324">
        <v>11.11</v>
      </c>
      <c r="AB74" s="325">
        <f t="shared" si="19"/>
        <v>222.2</v>
      </c>
    </row>
    <row r="75" spans="1:28" ht="18.75" customHeight="1" x14ac:dyDescent="0.25">
      <c r="A75" s="326">
        <v>17</v>
      </c>
      <c r="B75" s="327" t="s">
        <v>1017</v>
      </c>
      <c r="C75" s="328" t="s">
        <v>989</v>
      </c>
      <c r="D75" s="276"/>
      <c r="E75" s="276">
        <v>10</v>
      </c>
      <c r="F75" s="276"/>
      <c r="G75" s="277">
        <f t="shared" si="10"/>
        <v>10</v>
      </c>
      <c r="H75" s="278">
        <f t="shared" si="11"/>
        <v>22.9</v>
      </c>
      <c r="I75" s="279"/>
      <c r="J75" s="279">
        <v>10</v>
      </c>
      <c r="K75" s="280"/>
      <c r="L75" s="281">
        <f t="shared" si="12"/>
        <v>10</v>
      </c>
      <c r="M75" s="282">
        <f t="shared" si="13"/>
        <v>22.9</v>
      </c>
      <c r="N75" s="279"/>
      <c r="O75" s="276">
        <v>10</v>
      </c>
      <c r="P75" s="276"/>
      <c r="Q75" s="277">
        <f t="shared" si="14"/>
        <v>10</v>
      </c>
      <c r="R75" s="283">
        <f t="shared" si="15"/>
        <v>22.9</v>
      </c>
      <c r="S75" s="276"/>
      <c r="T75" s="279"/>
      <c r="U75" s="276"/>
      <c r="V75" s="281">
        <f t="shared" si="16"/>
        <v>0</v>
      </c>
      <c r="W75" s="284">
        <f t="shared" si="18"/>
        <v>0</v>
      </c>
      <c r="X75" s="285">
        <f t="shared" si="17"/>
        <v>30</v>
      </c>
      <c r="Y75" s="281">
        <v>1.0249999999999999</v>
      </c>
      <c r="Z75" s="323">
        <v>2.16</v>
      </c>
      <c r="AA75" s="324">
        <v>2.29</v>
      </c>
      <c r="AB75" s="325">
        <f t="shared" si="19"/>
        <v>68.7</v>
      </c>
    </row>
    <row r="76" spans="1:28" ht="27" customHeight="1" x14ac:dyDescent="0.25">
      <c r="A76" s="326">
        <v>18</v>
      </c>
      <c r="B76" s="327" t="s">
        <v>1018</v>
      </c>
      <c r="C76" s="328" t="s">
        <v>295</v>
      </c>
      <c r="D76" s="276"/>
      <c r="E76" s="276">
        <v>3</v>
      </c>
      <c r="F76" s="276"/>
      <c r="G76" s="277">
        <f t="shared" si="10"/>
        <v>3</v>
      </c>
      <c r="H76" s="278">
        <f t="shared" si="11"/>
        <v>171.27</v>
      </c>
      <c r="I76" s="279"/>
      <c r="J76" s="279"/>
      <c r="K76" s="280"/>
      <c r="L76" s="281">
        <f t="shared" si="12"/>
        <v>0</v>
      </c>
      <c r="M76" s="282">
        <f t="shared" si="13"/>
        <v>0</v>
      </c>
      <c r="N76" s="279"/>
      <c r="O76" s="276">
        <v>3</v>
      </c>
      <c r="P76" s="276"/>
      <c r="Q76" s="277">
        <f t="shared" si="14"/>
        <v>3</v>
      </c>
      <c r="R76" s="283">
        <f t="shared" si="15"/>
        <v>171.27</v>
      </c>
      <c r="S76" s="276"/>
      <c r="T76" s="279"/>
      <c r="U76" s="276"/>
      <c r="V76" s="281">
        <f t="shared" si="16"/>
        <v>0</v>
      </c>
      <c r="W76" s="284">
        <f t="shared" si="18"/>
        <v>0</v>
      </c>
      <c r="X76" s="285">
        <f t="shared" si="17"/>
        <v>6</v>
      </c>
      <c r="Y76" s="281">
        <v>1.0249999999999999</v>
      </c>
      <c r="Z76" s="323">
        <v>57.09</v>
      </c>
      <c r="AA76" s="324">
        <v>57.09</v>
      </c>
      <c r="AB76" s="325">
        <f t="shared" si="19"/>
        <v>342.54</v>
      </c>
    </row>
    <row r="77" spans="1:28" ht="27.95" customHeight="1" x14ac:dyDescent="0.25">
      <c r="A77" s="326">
        <v>19</v>
      </c>
      <c r="B77" s="327" t="s">
        <v>1019</v>
      </c>
      <c r="C77" s="328" t="s">
        <v>989</v>
      </c>
      <c r="D77" s="276"/>
      <c r="E77" s="276">
        <v>25</v>
      </c>
      <c r="F77" s="276"/>
      <c r="G77" s="277">
        <f t="shared" si="10"/>
        <v>25</v>
      </c>
      <c r="H77" s="278">
        <f t="shared" si="11"/>
        <v>1766.75</v>
      </c>
      <c r="I77" s="279"/>
      <c r="J77" s="279"/>
      <c r="K77" s="280"/>
      <c r="L77" s="281">
        <f t="shared" si="12"/>
        <v>0</v>
      </c>
      <c r="M77" s="282">
        <f t="shared" si="13"/>
        <v>0</v>
      </c>
      <c r="N77" s="279"/>
      <c r="O77" s="276">
        <v>50</v>
      </c>
      <c r="P77" s="276"/>
      <c r="Q77" s="277">
        <f t="shared" si="14"/>
        <v>50</v>
      </c>
      <c r="R77" s="283">
        <f t="shared" si="15"/>
        <v>3533.5</v>
      </c>
      <c r="S77" s="276"/>
      <c r="T77" s="279"/>
      <c r="U77" s="276"/>
      <c r="V77" s="281">
        <f t="shared" si="16"/>
        <v>0</v>
      </c>
      <c r="W77" s="284">
        <f t="shared" si="18"/>
        <v>0</v>
      </c>
      <c r="X77" s="285">
        <f t="shared" si="17"/>
        <v>75</v>
      </c>
      <c r="Y77" s="281">
        <v>1.0249999999999999</v>
      </c>
      <c r="Z77" s="323">
        <v>82.87</v>
      </c>
      <c r="AA77" s="324">
        <v>70.67</v>
      </c>
      <c r="AB77" s="325">
        <f t="shared" si="19"/>
        <v>5300.25</v>
      </c>
    </row>
    <row r="78" spans="1:28" ht="27.95" customHeight="1" x14ac:dyDescent="0.25">
      <c r="A78" s="326">
        <v>20</v>
      </c>
      <c r="B78" s="329" t="s">
        <v>1020</v>
      </c>
      <c r="C78" s="328" t="s">
        <v>73</v>
      </c>
      <c r="D78" s="276"/>
      <c r="E78" s="276">
        <v>100</v>
      </c>
      <c r="F78" s="276"/>
      <c r="G78" s="277">
        <f t="shared" si="10"/>
        <v>100</v>
      </c>
      <c r="H78" s="278">
        <f t="shared" si="11"/>
        <v>1248</v>
      </c>
      <c r="I78" s="279"/>
      <c r="J78" s="279"/>
      <c r="K78" s="280"/>
      <c r="L78" s="281">
        <f t="shared" si="12"/>
        <v>0</v>
      </c>
      <c r="M78" s="282">
        <f t="shared" si="13"/>
        <v>0</v>
      </c>
      <c r="N78" s="279"/>
      <c r="O78" s="276">
        <v>100</v>
      </c>
      <c r="P78" s="276"/>
      <c r="Q78" s="277">
        <f t="shared" si="14"/>
        <v>100</v>
      </c>
      <c r="R78" s="283">
        <f t="shared" si="15"/>
        <v>1248</v>
      </c>
      <c r="S78" s="276"/>
      <c r="T78" s="279"/>
      <c r="U78" s="276"/>
      <c r="V78" s="281">
        <f t="shared" si="16"/>
        <v>0</v>
      </c>
      <c r="W78" s="284">
        <f t="shared" si="18"/>
        <v>0</v>
      </c>
      <c r="X78" s="285">
        <f t="shared" si="17"/>
        <v>200</v>
      </c>
      <c r="Y78" s="281">
        <v>1.0249999999999999</v>
      </c>
      <c r="Z78" s="323">
        <v>12.48</v>
      </c>
      <c r="AA78" s="324">
        <v>12.48</v>
      </c>
      <c r="AB78" s="325">
        <f t="shared" si="19"/>
        <v>2496</v>
      </c>
    </row>
    <row r="79" spans="1:28" ht="27.95" customHeight="1" x14ac:dyDescent="0.25">
      <c r="A79" s="326">
        <v>21</v>
      </c>
      <c r="B79" s="329" t="s">
        <v>1021</v>
      </c>
      <c r="C79" s="328" t="s">
        <v>73</v>
      </c>
      <c r="D79" s="276"/>
      <c r="E79" s="276">
        <v>50</v>
      </c>
      <c r="F79" s="276"/>
      <c r="G79" s="277">
        <f t="shared" si="10"/>
        <v>50</v>
      </c>
      <c r="H79" s="278">
        <f t="shared" si="11"/>
        <v>832</v>
      </c>
      <c r="I79" s="279"/>
      <c r="J79" s="279"/>
      <c r="K79" s="280"/>
      <c r="L79" s="281">
        <f t="shared" si="12"/>
        <v>0</v>
      </c>
      <c r="M79" s="282">
        <f t="shared" si="13"/>
        <v>0</v>
      </c>
      <c r="N79" s="279"/>
      <c r="O79" s="276"/>
      <c r="P79" s="276"/>
      <c r="Q79" s="277">
        <f t="shared" si="14"/>
        <v>0</v>
      </c>
      <c r="R79" s="283">
        <f t="shared" si="15"/>
        <v>0</v>
      </c>
      <c r="S79" s="276"/>
      <c r="T79" s="279"/>
      <c r="U79" s="276"/>
      <c r="V79" s="281">
        <f t="shared" si="16"/>
        <v>0</v>
      </c>
      <c r="W79" s="284">
        <f t="shared" si="18"/>
        <v>0</v>
      </c>
      <c r="X79" s="285">
        <f t="shared" si="17"/>
        <v>50</v>
      </c>
      <c r="Y79" s="277">
        <v>1.0249999999999999</v>
      </c>
      <c r="Z79" s="323">
        <v>16.64</v>
      </c>
      <c r="AA79" s="324">
        <v>16.64</v>
      </c>
      <c r="AB79" s="325">
        <f t="shared" si="19"/>
        <v>832</v>
      </c>
    </row>
    <row r="80" spans="1:28" ht="18.75" customHeight="1" x14ac:dyDescent="0.25">
      <c r="A80" s="326">
        <v>22</v>
      </c>
      <c r="B80" s="327" t="s">
        <v>1022</v>
      </c>
      <c r="C80" s="328" t="s">
        <v>1023</v>
      </c>
      <c r="D80" s="276"/>
      <c r="E80" s="276">
        <v>3</v>
      </c>
      <c r="F80" s="276"/>
      <c r="G80" s="277">
        <f t="shared" si="10"/>
        <v>3</v>
      </c>
      <c r="H80" s="278">
        <f t="shared" si="11"/>
        <v>702</v>
      </c>
      <c r="I80" s="279"/>
      <c r="J80" s="279"/>
      <c r="K80" s="280"/>
      <c r="L80" s="281">
        <f t="shared" si="12"/>
        <v>0</v>
      </c>
      <c r="M80" s="282">
        <f t="shared" si="13"/>
        <v>0</v>
      </c>
      <c r="N80" s="279"/>
      <c r="O80" s="276">
        <v>2</v>
      </c>
      <c r="P80" s="276"/>
      <c r="Q80" s="277">
        <f t="shared" si="14"/>
        <v>2</v>
      </c>
      <c r="R80" s="283">
        <f t="shared" si="15"/>
        <v>468</v>
      </c>
      <c r="S80" s="276"/>
      <c r="T80" s="279"/>
      <c r="U80" s="276"/>
      <c r="V80" s="281">
        <f t="shared" si="16"/>
        <v>0</v>
      </c>
      <c r="W80" s="284">
        <f t="shared" si="18"/>
        <v>0</v>
      </c>
      <c r="X80" s="285">
        <f t="shared" si="17"/>
        <v>5</v>
      </c>
      <c r="Y80" s="277">
        <v>1.0249999999999999</v>
      </c>
      <c r="Z80" s="323">
        <v>234</v>
      </c>
      <c r="AA80" s="324">
        <v>234</v>
      </c>
      <c r="AB80" s="325">
        <f t="shared" si="19"/>
        <v>1170</v>
      </c>
    </row>
    <row r="81" spans="1:28" ht="27.75" customHeight="1" x14ac:dyDescent="0.25">
      <c r="A81" s="326">
        <v>23</v>
      </c>
      <c r="B81" s="327" t="s">
        <v>1024</v>
      </c>
      <c r="C81" s="328" t="s">
        <v>1023</v>
      </c>
      <c r="D81" s="276"/>
      <c r="E81" s="276">
        <v>2</v>
      </c>
      <c r="F81" s="276"/>
      <c r="G81" s="277">
        <f t="shared" si="10"/>
        <v>2</v>
      </c>
      <c r="H81" s="278">
        <f t="shared" si="11"/>
        <v>582.4</v>
      </c>
      <c r="I81" s="279"/>
      <c r="J81" s="279"/>
      <c r="K81" s="280"/>
      <c r="L81" s="281">
        <f t="shared" si="12"/>
        <v>0</v>
      </c>
      <c r="M81" s="282">
        <f t="shared" si="13"/>
        <v>0</v>
      </c>
      <c r="N81" s="279"/>
      <c r="O81" s="276">
        <v>2</v>
      </c>
      <c r="P81" s="276"/>
      <c r="Q81" s="277">
        <f t="shared" si="14"/>
        <v>2</v>
      </c>
      <c r="R81" s="283">
        <f t="shared" si="15"/>
        <v>582.4</v>
      </c>
      <c r="S81" s="276"/>
      <c r="T81" s="279"/>
      <c r="U81" s="276"/>
      <c r="V81" s="281">
        <f t="shared" si="16"/>
        <v>0</v>
      </c>
      <c r="W81" s="284">
        <f t="shared" si="18"/>
        <v>0</v>
      </c>
      <c r="X81" s="285">
        <f t="shared" si="17"/>
        <v>4</v>
      </c>
      <c r="Y81" s="277">
        <v>1.0249999999999999</v>
      </c>
      <c r="Z81" s="323">
        <v>291.2</v>
      </c>
      <c r="AA81" s="324">
        <v>291.2</v>
      </c>
      <c r="AB81" s="325">
        <f t="shared" si="19"/>
        <v>1164.8</v>
      </c>
    </row>
    <row r="82" spans="1:28" ht="27" customHeight="1" x14ac:dyDescent="0.25">
      <c r="A82" s="326">
        <v>24</v>
      </c>
      <c r="B82" s="327" t="s">
        <v>1025</v>
      </c>
      <c r="C82" s="328" t="s">
        <v>816</v>
      </c>
      <c r="D82" s="276"/>
      <c r="E82" s="276">
        <v>5</v>
      </c>
      <c r="F82" s="276"/>
      <c r="G82" s="277">
        <f t="shared" si="10"/>
        <v>5</v>
      </c>
      <c r="H82" s="278">
        <f t="shared" si="11"/>
        <v>832</v>
      </c>
      <c r="I82" s="279"/>
      <c r="J82" s="279">
        <v>5</v>
      </c>
      <c r="K82" s="280"/>
      <c r="L82" s="281">
        <f t="shared" si="12"/>
        <v>5</v>
      </c>
      <c r="M82" s="282">
        <f t="shared" si="13"/>
        <v>832</v>
      </c>
      <c r="N82" s="279"/>
      <c r="O82" s="276">
        <v>5</v>
      </c>
      <c r="P82" s="276"/>
      <c r="Q82" s="277">
        <f t="shared" si="14"/>
        <v>5</v>
      </c>
      <c r="R82" s="283">
        <f t="shared" si="15"/>
        <v>832</v>
      </c>
      <c r="S82" s="276"/>
      <c r="T82" s="279"/>
      <c r="U82" s="276"/>
      <c r="V82" s="281">
        <f t="shared" si="16"/>
        <v>0</v>
      </c>
      <c r="W82" s="284">
        <f t="shared" si="18"/>
        <v>0</v>
      </c>
      <c r="X82" s="285">
        <f t="shared" si="17"/>
        <v>15</v>
      </c>
      <c r="Y82" s="277">
        <v>1.0249999999999999</v>
      </c>
      <c r="Z82" s="323">
        <v>166.4</v>
      </c>
      <c r="AA82" s="324">
        <v>166.4</v>
      </c>
      <c r="AB82" s="325">
        <f t="shared" si="19"/>
        <v>2496</v>
      </c>
    </row>
    <row r="83" spans="1:28" ht="27.95" customHeight="1" x14ac:dyDescent="0.25">
      <c r="A83" s="326">
        <v>25</v>
      </c>
      <c r="B83" s="327" t="s">
        <v>1026</v>
      </c>
      <c r="C83" s="328" t="s">
        <v>816</v>
      </c>
      <c r="D83" s="276"/>
      <c r="E83" s="276">
        <v>5</v>
      </c>
      <c r="F83" s="276"/>
      <c r="G83" s="277">
        <f t="shared" si="10"/>
        <v>5</v>
      </c>
      <c r="H83" s="278">
        <f t="shared" si="11"/>
        <v>1019.2</v>
      </c>
      <c r="I83" s="279"/>
      <c r="J83" s="279">
        <v>4</v>
      </c>
      <c r="K83" s="280"/>
      <c r="L83" s="281">
        <f t="shared" si="12"/>
        <v>4</v>
      </c>
      <c r="M83" s="282">
        <f t="shared" si="13"/>
        <v>815.36</v>
      </c>
      <c r="N83" s="279"/>
      <c r="O83" s="276">
        <v>5</v>
      </c>
      <c r="P83" s="276"/>
      <c r="Q83" s="277">
        <f t="shared" si="14"/>
        <v>5</v>
      </c>
      <c r="R83" s="283">
        <f t="shared" si="15"/>
        <v>1019.2</v>
      </c>
      <c r="S83" s="276"/>
      <c r="T83" s="279"/>
      <c r="U83" s="276"/>
      <c r="V83" s="281">
        <f t="shared" si="16"/>
        <v>0</v>
      </c>
      <c r="W83" s="284">
        <f t="shared" si="18"/>
        <v>0</v>
      </c>
      <c r="X83" s="285">
        <f t="shared" si="17"/>
        <v>14</v>
      </c>
      <c r="Y83" s="277">
        <v>1.0249999999999999</v>
      </c>
      <c r="Z83" s="323">
        <v>182</v>
      </c>
      <c r="AA83" s="324">
        <v>203.84</v>
      </c>
      <c r="AB83" s="325">
        <f t="shared" si="19"/>
        <v>2853.76</v>
      </c>
    </row>
    <row r="84" spans="1:28" ht="27.95" customHeight="1" x14ac:dyDescent="0.25">
      <c r="A84" s="326">
        <v>26</v>
      </c>
      <c r="B84" s="327" t="s">
        <v>1027</v>
      </c>
      <c r="C84" s="328" t="s">
        <v>295</v>
      </c>
      <c r="D84" s="276"/>
      <c r="E84" s="276">
        <v>5</v>
      </c>
      <c r="F84" s="276"/>
      <c r="G84" s="277">
        <f t="shared" si="10"/>
        <v>5</v>
      </c>
      <c r="H84" s="278">
        <f t="shared" si="11"/>
        <v>3733.6000000000004</v>
      </c>
      <c r="I84" s="279"/>
      <c r="J84" s="279">
        <v>5</v>
      </c>
      <c r="K84" s="280"/>
      <c r="L84" s="281">
        <f t="shared" si="12"/>
        <v>5</v>
      </c>
      <c r="M84" s="282">
        <f t="shared" si="13"/>
        <v>3733.6000000000004</v>
      </c>
      <c r="N84" s="279"/>
      <c r="O84" s="276">
        <v>5</v>
      </c>
      <c r="P84" s="276"/>
      <c r="Q84" s="277">
        <f t="shared" si="14"/>
        <v>5</v>
      </c>
      <c r="R84" s="283">
        <f t="shared" si="15"/>
        <v>3733.6000000000004</v>
      </c>
      <c r="S84" s="276"/>
      <c r="T84" s="279"/>
      <c r="U84" s="276"/>
      <c r="V84" s="281">
        <f t="shared" si="16"/>
        <v>0</v>
      </c>
      <c r="W84" s="284">
        <f t="shared" si="18"/>
        <v>0</v>
      </c>
      <c r="X84" s="285">
        <f t="shared" si="17"/>
        <v>15</v>
      </c>
      <c r="Y84" s="277">
        <v>1.0249999999999999</v>
      </c>
      <c r="Z84" s="323">
        <v>935.89</v>
      </c>
      <c r="AA84" s="324">
        <v>746.72</v>
      </c>
      <c r="AB84" s="325">
        <f t="shared" si="19"/>
        <v>11200.800000000001</v>
      </c>
    </row>
    <row r="85" spans="1:28" ht="26.25" customHeight="1" x14ac:dyDescent="0.25">
      <c r="A85" s="326">
        <v>27</v>
      </c>
      <c r="B85" s="327" t="s">
        <v>1028</v>
      </c>
      <c r="C85" s="328" t="s">
        <v>816</v>
      </c>
      <c r="D85" s="338"/>
      <c r="E85" s="276">
        <v>5</v>
      </c>
      <c r="F85" s="276"/>
      <c r="G85" s="277">
        <f>SUM(E85:F85)</f>
        <v>5</v>
      </c>
      <c r="H85" s="278">
        <f t="shared" si="11"/>
        <v>896.4</v>
      </c>
      <c r="I85" s="279"/>
      <c r="J85" s="279">
        <v>5</v>
      </c>
      <c r="K85" s="280"/>
      <c r="L85" s="281">
        <f t="shared" si="12"/>
        <v>5</v>
      </c>
      <c r="M85" s="282">
        <f t="shared" si="13"/>
        <v>896.4</v>
      </c>
      <c r="N85" s="279"/>
      <c r="O85" s="276">
        <v>5</v>
      </c>
      <c r="P85" s="276"/>
      <c r="Q85" s="277">
        <f t="shared" si="14"/>
        <v>5</v>
      </c>
      <c r="R85" s="283">
        <f t="shared" si="15"/>
        <v>896.4</v>
      </c>
      <c r="S85" s="276"/>
      <c r="T85" s="279"/>
      <c r="U85" s="276"/>
      <c r="V85" s="281">
        <f t="shared" si="16"/>
        <v>0</v>
      </c>
      <c r="W85" s="284">
        <f t="shared" si="18"/>
        <v>0</v>
      </c>
      <c r="X85" s="285">
        <f t="shared" si="17"/>
        <v>15</v>
      </c>
      <c r="Y85" s="277">
        <v>1.0249999999999999</v>
      </c>
      <c r="Z85" s="323">
        <v>248.56</v>
      </c>
      <c r="AA85" s="324">
        <v>179.28</v>
      </c>
      <c r="AB85" s="325">
        <f t="shared" si="19"/>
        <v>2689.2</v>
      </c>
    </row>
    <row r="86" spans="1:28" ht="27.95" customHeight="1" x14ac:dyDescent="0.25">
      <c r="A86" s="326">
        <v>28</v>
      </c>
      <c r="B86" s="327" t="s">
        <v>1029</v>
      </c>
      <c r="C86" s="328" t="s">
        <v>816</v>
      </c>
      <c r="D86" s="338"/>
      <c r="E86" s="276">
        <v>5</v>
      </c>
      <c r="F86" s="276"/>
      <c r="G86" s="277">
        <f>SUM(E86:F86)</f>
        <v>5</v>
      </c>
      <c r="H86" s="278">
        <f t="shared" si="11"/>
        <v>1001.85</v>
      </c>
      <c r="I86" s="279"/>
      <c r="J86" s="279">
        <v>5</v>
      </c>
      <c r="K86" s="280"/>
      <c r="L86" s="281">
        <f t="shared" si="12"/>
        <v>5</v>
      </c>
      <c r="M86" s="282">
        <f t="shared" si="13"/>
        <v>1001.85</v>
      </c>
      <c r="N86" s="279"/>
      <c r="O86" s="276">
        <v>5</v>
      </c>
      <c r="P86" s="276"/>
      <c r="Q86" s="277">
        <f t="shared" si="14"/>
        <v>5</v>
      </c>
      <c r="R86" s="283">
        <f t="shared" si="15"/>
        <v>1001.85</v>
      </c>
      <c r="S86" s="276"/>
      <c r="T86" s="279"/>
      <c r="U86" s="276"/>
      <c r="V86" s="281">
        <f t="shared" si="16"/>
        <v>0</v>
      </c>
      <c r="W86" s="284">
        <f t="shared" si="18"/>
        <v>0</v>
      </c>
      <c r="X86" s="285">
        <f t="shared" si="17"/>
        <v>15</v>
      </c>
      <c r="Y86" s="277">
        <v>1.0249999999999999</v>
      </c>
      <c r="Z86" s="323">
        <v>299.98</v>
      </c>
      <c r="AA86" s="324">
        <v>200.37</v>
      </c>
      <c r="AB86" s="325">
        <f t="shared" si="19"/>
        <v>3005.55</v>
      </c>
    </row>
    <row r="87" spans="1:28" ht="22.5" customHeight="1" x14ac:dyDescent="0.25">
      <c r="A87" s="326">
        <v>29</v>
      </c>
      <c r="B87" s="327" t="s">
        <v>1030</v>
      </c>
      <c r="C87" s="328" t="s">
        <v>1031</v>
      </c>
      <c r="D87" s="276"/>
      <c r="E87" s="276">
        <v>6</v>
      </c>
      <c r="F87" s="276"/>
      <c r="G87" s="277">
        <f t="shared" si="10"/>
        <v>6</v>
      </c>
      <c r="H87" s="278">
        <f t="shared" si="11"/>
        <v>265.08</v>
      </c>
      <c r="I87" s="279"/>
      <c r="J87" s="279">
        <v>6</v>
      </c>
      <c r="K87" s="280"/>
      <c r="L87" s="281">
        <f t="shared" si="12"/>
        <v>6</v>
      </c>
      <c r="M87" s="282">
        <f t="shared" si="13"/>
        <v>265.08</v>
      </c>
      <c r="N87" s="279"/>
      <c r="O87" s="276">
        <v>6</v>
      </c>
      <c r="P87" s="276"/>
      <c r="Q87" s="277">
        <f t="shared" si="14"/>
        <v>6</v>
      </c>
      <c r="R87" s="283">
        <f t="shared" si="15"/>
        <v>265.08</v>
      </c>
      <c r="S87" s="276"/>
      <c r="T87" s="279"/>
      <c r="U87" s="276"/>
      <c r="V87" s="281">
        <f t="shared" si="16"/>
        <v>0</v>
      </c>
      <c r="W87" s="284">
        <f t="shared" si="18"/>
        <v>0</v>
      </c>
      <c r="X87" s="285">
        <f t="shared" si="17"/>
        <v>18</v>
      </c>
      <c r="Y87" s="277">
        <v>1.0249999999999999</v>
      </c>
      <c r="Z87" s="323">
        <v>48.88</v>
      </c>
      <c r="AA87" s="324">
        <v>44.18</v>
      </c>
      <c r="AB87" s="325">
        <f t="shared" si="19"/>
        <v>795.24</v>
      </c>
    </row>
    <row r="88" spans="1:28" ht="27.95" customHeight="1" x14ac:dyDescent="0.25">
      <c r="A88" s="326">
        <v>30</v>
      </c>
      <c r="B88" s="327" t="s">
        <v>1032</v>
      </c>
      <c r="C88" s="328" t="s">
        <v>295</v>
      </c>
      <c r="D88" s="276"/>
      <c r="E88" s="276">
        <v>10</v>
      </c>
      <c r="F88" s="276"/>
      <c r="G88" s="277">
        <f t="shared" si="10"/>
        <v>10</v>
      </c>
      <c r="H88" s="278">
        <f t="shared" si="11"/>
        <v>508.40000000000003</v>
      </c>
      <c r="I88" s="279"/>
      <c r="J88" s="279">
        <v>20</v>
      </c>
      <c r="K88" s="280"/>
      <c r="L88" s="281">
        <f t="shared" si="12"/>
        <v>20</v>
      </c>
      <c r="M88" s="282">
        <f t="shared" si="13"/>
        <v>1016.8000000000001</v>
      </c>
      <c r="N88" s="279"/>
      <c r="O88" s="276">
        <v>15</v>
      </c>
      <c r="P88" s="276"/>
      <c r="Q88" s="277">
        <f t="shared" si="14"/>
        <v>15</v>
      </c>
      <c r="R88" s="283">
        <f t="shared" si="15"/>
        <v>762.6</v>
      </c>
      <c r="S88" s="276"/>
      <c r="T88" s="279"/>
      <c r="U88" s="276"/>
      <c r="V88" s="281">
        <f t="shared" si="16"/>
        <v>0</v>
      </c>
      <c r="W88" s="284">
        <f t="shared" si="18"/>
        <v>0</v>
      </c>
      <c r="X88" s="285">
        <f t="shared" si="17"/>
        <v>45</v>
      </c>
      <c r="Y88" s="277">
        <v>1.0249999999999999</v>
      </c>
      <c r="Z88" s="323">
        <v>50.84</v>
      </c>
      <c r="AA88" s="324">
        <v>50.84</v>
      </c>
      <c r="AB88" s="325">
        <f t="shared" si="19"/>
        <v>2287.8000000000002</v>
      </c>
    </row>
    <row r="89" spans="1:28" ht="18.75" hidden="1" customHeight="1" x14ac:dyDescent="0.25">
      <c r="A89" s="326">
        <v>31</v>
      </c>
      <c r="B89" s="327" t="s">
        <v>1033</v>
      </c>
      <c r="C89" s="328" t="s">
        <v>1023</v>
      </c>
      <c r="D89" s="276"/>
      <c r="E89" s="276"/>
      <c r="F89" s="276"/>
      <c r="G89" s="277">
        <f t="shared" si="10"/>
        <v>0</v>
      </c>
      <c r="H89" s="278">
        <f t="shared" si="11"/>
        <v>0</v>
      </c>
      <c r="I89" s="279"/>
      <c r="J89" s="279"/>
      <c r="K89" s="280"/>
      <c r="L89" s="281">
        <f t="shared" si="12"/>
        <v>0</v>
      </c>
      <c r="M89" s="282">
        <f t="shared" si="13"/>
        <v>0</v>
      </c>
      <c r="N89" s="279"/>
      <c r="O89" s="276"/>
      <c r="P89" s="276"/>
      <c r="Q89" s="277">
        <f t="shared" si="14"/>
        <v>0</v>
      </c>
      <c r="R89" s="283">
        <f t="shared" si="15"/>
        <v>0</v>
      </c>
      <c r="S89" s="276"/>
      <c r="T89" s="279"/>
      <c r="U89" s="276"/>
      <c r="V89" s="281">
        <f t="shared" si="16"/>
        <v>0</v>
      </c>
      <c r="W89" s="284">
        <f t="shared" si="18"/>
        <v>0</v>
      </c>
      <c r="X89" s="285"/>
      <c r="Y89" s="277">
        <v>1.0249999999999999</v>
      </c>
      <c r="Z89" s="323">
        <v>539.76</v>
      </c>
      <c r="AA89" s="324">
        <v>539.76</v>
      </c>
      <c r="AB89" s="325">
        <f t="shared" si="19"/>
        <v>0</v>
      </c>
    </row>
    <row r="90" spans="1:28" ht="18.75" customHeight="1" x14ac:dyDescent="0.25">
      <c r="A90" s="326">
        <v>32</v>
      </c>
      <c r="B90" s="327" t="s">
        <v>1034</v>
      </c>
      <c r="C90" s="328" t="s">
        <v>989</v>
      </c>
      <c r="D90" s="276"/>
      <c r="E90" s="276">
        <v>25</v>
      </c>
      <c r="F90" s="276"/>
      <c r="G90" s="277">
        <f t="shared" si="10"/>
        <v>25</v>
      </c>
      <c r="H90" s="278">
        <f t="shared" si="11"/>
        <v>1040</v>
      </c>
      <c r="I90" s="279"/>
      <c r="J90" s="279">
        <v>25</v>
      </c>
      <c r="K90" s="280"/>
      <c r="L90" s="281">
        <f t="shared" si="12"/>
        <v>25</v>
      </c>
      <c r="M90" s="282">
        <f t="shared" si="13"/>
        <v>1040</v>
      </c>
      <c r="N90" s="279"/>
      <c r="O90" s="276">
        <v>25</v>
      </c>
      <c r="P90" s="276"/>
      <c r="Q90" s="277">
        <f t="shared" si="14"/>
        <v>25</v>
      </c>
      <c r="R90" s="283">
        <f t="shared" si="15"/>
        <v>1040</v>
      </c>
      <c r="S90" s="276"/>
      <c r="T90" s="279"/>
      <c r="U90" s="276"/>
      <c r="V90" s="281">
        <f t="shared" si="16"/>
        <v>0</v>
      </c>
      <c r="W90" s="284">
        <f t="shared" si="18"/>
        <v>0</v>
      </c>
      <c r="X90" s="285">
        <f t="shared" si="17"/>
        <v>75</v>
      </c>
      <c r="Y90" s="277">
        <v>1.0249999999999999</v>
      </c>
      <c r="Z90" s="323">
        <v>43.84</v>
      </c>
      <c r="AA90" s="324">
        <v>41.6</v>
      </c>
      <c r="AB90" s="325">
        <f t="shared" si="19"/>
        <v>3120</v>
      </c>
    </row>
    <row r="91" spans="1:28" ht="25.5" customHeight="1" x14ac:dyDescent="0.25">
      <c r="A91" s="326">
        <v>33</v>
      </c>
      <c r="B91" s="327" t="s">
        <v>1035</v>
      </c>
      <c r="C91" s="328" t="s">
        <v>73</v>
      </c>
      <c r="D91" s="276"/>
      <c r="E91" s="276">
        <v>10</v>
      </c>
      <c r="F91" s="276"/>
      <c r="G91" s="277">
        <f t="shared" si="10"/>
        <v>10</v>
      </c>
      <c r="H91" s="278">
        <f t="shared" si="11"/>
        <v>355.5</v>
      </c>
      <c r="I91" s="279"/>
      <c r="J91" s="279">
        <v>10</v>
      </c>
      <c r="K91" s="280"/>
      <c r="L91" s="281">
        <f t="shared" si="12"/>
        <v>10</v>
      </c>
      <c r="M91" s="282">
        <f t="shared" si="13"/>
        <v>355.5</v>
      </c>
      <c r="N91" s="279"/>
      <c r="O91" s="276">
        <v>10</v>
      </c>
      <c r="P91" s="276"/>
      <c r="Q91" s="277">
        <f t="shared" si="14"/>
        <v>10</v>
      </c>
      <c r="R91" s="283">
        <f t="shared" si="15"/>
        <v>355.5</v>
      </c>
      <c r="S91" s="276"/>
      <c r="T91" s="279"/>
      <c r="U91" s="276"/>
      <c r="V91" s="281">
        <f t="shared" si="16"/>
        <v>0</v>
      </c>
      <c r="W91" s="284">
        <f t="shared" si="18"/>
        <v>0</v>
      </c>
      <c r="X91" s="285">
        <f t="shared" si="17"/>
        <v>30</v>
      </c>
      <c r="Y91" s="277">
        <v>1.0249999999999999</v>
      </c>
      <c r="Z91" s="323">
        <v>35.549999999999997</v>
      </c>
      <c r="AA91" s="324">
        <v>35.549999999999997</v>
      </c>
      <c r="AB91" s="325">
        <f t="shared" si="19"/>
        <v>1066.5</v>
      </c>
    </row>
    <row r="92" spans="1:28" ht="27.75" customHeight="1" x14ac:dyDescent="0.25">
      <c r="A92" s="326">
        <v>34</v>
      </c>
      <c r="B92" s="327" t="s">
        <v>1036</v>
      </c>
      <c r="C92" s="328" t="s">
        <v>989</v>
      </c>
      <c r="D92" s="276"/>
      <c r="E92" s="276">
        <v>50</v>
      </c>
      <c r="F92" s="276"/>
      <c r="G92" s="277">
        <f t="shared" si="10"/>
        <v>50</v>
      </c>
      <c r="H92" s="278">
        <f t="shared" si="11"/>
        <v>514</v>
      </c>
      <c r="I92" s="279"/>
      <c r="J92" s="279">
        <v>25</v>
      </c>
      <c r="K92" s="280"/>
      <c r="L92" s="281">
        <f t="shared" si="12"/>
        <v>25</v>
      </c>
      <c r="M92" s="282">
        <f t="shared" si="13"/>
        <v>257</v>
      </c>
      <c r="N92" s="279"/>
      <c r="O92" s="276">
        <v>50</v>
      </c>
      <c r="P92" s="276"/>
      <c r="Q92" s="277">
        <f t="shared" si="14"/>
        <v>50</v>
      </c>
      <c r="R92" s="283">
        <f t="shared" si="15"/>
        <v>514</v>
      </c>
      <c r="S92" s="276"/>
      <c r="T92" s="279"/>
      <c r="U92" s="276"/>
      <c r="V92" s="281">
        <f t="shared" si="16"/>
        <v>0</v>
      </c>
      <c r="W92" s="284">
        <f t="shared" si="18"/>
        <v>0</v>
      </c>
      <c r="X92" s="285">
        <f t="shared" si="17"/>
        <v>125</v>
      </c>
      <c r="Y92" s="277">
        <v>1.0249999999999999</v>
      </c>
      <c r="Z92" s="323">
        <v>11.8</v>
      </c>
      <c r="AA92" s="324">
        <v>10.28</v>
      </c>
      <c r="AB92" s="325">
        <f t="shared" si="19"/>
        <v>1285</v>
      </c>
    </row>
    <row r="93" spans="1:28" ht="27" customHeight="1" x14ac:dyDescent="0.25">
      <c r="A93" s="326">
        <v>35</v>
      </c>
      <c r="B93" s="327" t="s">
        <v>1037</v>
      </c>
      <c r="C93" s="328" t="s">
        <v>989</v>
      </c>
      <c r="D93" s="276"/>
      <c r="E93" s="276">
        <v>50</v>
      </c>
      <c r="F93" s="276"/>
      <c r="G93" s="277">
        <f t="shared" si="10"/>
        <v>50</v>
      </c>
      <c r="H93" s="278">
        <f t="shared" si="11"/>
        <v>514</v>
      </c>
      <c r="I93" s="279"/>
      <c r="J93" s="279">
        <v>50</v>
      </c>
      <c r="K93" s="280"/>
      <c r="L93" s="281">
        <f t="shared" si="12"/>
        <v>50</v>
      </c>
      <c r="M93" s="282">
        <f t="shared" si="13"/>
        <v>514</v>
      </c>
      <c r="N93" s="279"/>
      <c r="O93" s="276"/>
      <c r="P93" s="276"/>
      <c r="Q93" s="277">
        <f t="shared" si="14"/>
        <v>0</v>
      </c>
      <c r="R93" s="283">
        <f t="shared" si="15"/>
        <v>0</v>
      </c>
      <c r="S93" s="276"/>
      <c r="T93" s="279"/>
      <c r="U93" s="276"/>
      <c r="V93" s="281">
        <f t="shared" si="16"/>
        <v>0</v>
      </c>
      <c r="W93" s="284">
        <f t="shared" si="18"/>
        <v>0</v>
      </c>
      <c r="X93" s="285">
        <f t="shared" si="17"/>
        <v>100</v>
      </c>
      <c r="Y93" s="277">
        <v>1.0249999999999999</v>
      </c>
      <c r="Z93" s="323">
        <v>11.8</v>
      </c>
      <c r="AA93" s="324">
        <v>10.28</v>
      </c>
      <c r="AB93" s="325">
        <f t="shared" si="19"/>
        <v>1028</v>
      </c>
    </row>
    <row r="94" spans="1:28" ht="30" customHeight="1" x14ac:dyDescent="0.25">
      <c r="A94" s="326">
        <v>36</v>
      </c>
      <c r="B94" s="327" t="s">
        <v>1038</v>
      </c>
      <c r="C94" s="328" t="s">
        <v>989</v>
      </c>
      <c r="D94" s="276"/>
      <c r="E94" s="276">
        <v>25</v>
      </c>
      <c r="F94" s="276"/>
      <c r="G94" s="277">
        <f t="shared" si="10"/>
        <v>25</v>
      </c>
      <c r="H94" s="278">
        <f t="shared" si="11"/>
        <v>257</v>
      </c>
      <c r="I94" s="279"/>
      <c r="J94" s="279"/>
      <c r="K94" s="280"/>
      <c r="L94" s="281">
        <f t="shared" si="12"/>
        <v>0</v>
      </c>
      <c r="M94" s="282">
        <f t="shared" si="13"/>
        <v>0</v>
      </c>
      <c r="N94" s="279"/>
      <c r="O94" s="276">
        <v>5</v>
      </c>
      <c r="P94" s="276"/>
      <c r="Q94" s="277">
        <f t="shared" si="14"/>
        <v>5</v>
      </c>
      <c r="R94" s="283">
        <f t="shared" si="15"/>
        <v>51.4</v>
      </c>
      <c r="S94" s="276"/>
      <c r="T94" s="279"/>
      <c r="U94" s="276"/>
      <c r="V94" s="281">
        <f t="shared" si="16"/>
        <v>0</v>
      </c>
      <c r="W94" s="284">
        <f t="shared" si="18"/>
        <v>0</v>
      </c>
      <c r="X94" s="285">
        <f>G94+L94+Q94+V94</f>
        <v>30</v>
      </c>
      <c r="Y94" s="277">
        <v>1.0249999999999999</v>
      </c>
      <c r="Z94" s="323">
        <v>11.8</v>
      </c>
      <c r="AA94" s="324">
        <v>10.28</v>
      </c>
      <c r="AB94" s="325">
        <f t="shared" si="19"/>
        <v>308.39999999999998</v>
      </c>
    </row>
    <row r="95" spans="1:28" ht="24" customHeight="1" x14ac:dyDescent="0.25">
      <c r="A95" s="326">
        <v>37</v>
      </c>
      <c r="B95" s="327" t="s">
        <v>1039</v>
      </c>
      <c r="C95" s="328" t="s">
        <v>989</v>
      </c>
      <c r="D95" s="276"/>
      <c r="E95" s="276">
        <v>50</v>
      </c>
      <c r="F95" s="276"/>
      <c r="G95" s="277">
        <f t="shared" si="10"/>
        <v>50</v>
      </c>
      <c r="H95" s="278">
        <f t="shared" si="11"/>
        <v>482.5</v>
      </c>
      <c r="I95" s="279"/>
      <c r="J95" s="279"/>
      <c r="K95" s="280"/>
      <c r="L95" s="281">
        <f t="shared" si="12"/>
        <v>0</v>
      </c>
      <c r="M95" s="282">
        <f t="shared" si="13"/>
        <v>0</v>
      </c>
      <c r="N95" s="279"/>
      <c r="O95" s="276">
        <v>50</v>
      </c>
      <c r="P95" s="276"/>
      <c r="Q95" s="277">
        <f t="shared" si="14"/>
        <v>50</v>
      </c>
      <c r="R95" s="283">
        <f t="shared" si="15"/>
        <v>482.5</v>
      </c>
      <c r="S95" s="276"/>
      <c r="T95" s="279"/>
      <c r="U95" s="276"/>
      <c r="V95" s="281">
        <f t="shared" si="16"/>
        <v>0</v>
      </c>
      <c r="W95" s="284">
        <f t="shared" si="18"/>
        <v>0</v>
      </c>
      <c r="X95" s="285">
        <f>G95+L95+Q95+V95</f>
        <v>100</v>
      </c>
      <c r="Y95" s="277">
        <v>1.0249999999999999</v>
      </c>
      <c r="Z95" s="323">
        <v>9.65</v>
      </c>
      <c r="AA95" s="324">
        <v>9.65</v>
      </c>
      <c r="AB95" s="325">
        <f>AA95*X95</f>
        <v>965</v>
      </c>
    </row>
    <row r="96" spans="1:28" ht="23.25" customHeight="1" x14ac:dyDescent="0.25">
      <c r="A96" s="326">
        <v>38</v>
      </c>
      <c r="B96" s="327" t="s">
        <v>1040</v>
      </c>
      <c r="C96" s="328" t="s">
        <v>989</v>
      </c>
      <c r="D96" s="276"/>
      <c r="E96" s="276">
        <v>50</v>
      </c>
      <c r="F96" s="276"/>
      <c r="G96" s="277">
        <f t="shared" si="10"/>
        <v>50</v>
      </c>
      <c r="H96" s="278">
        <f t="shared" si="11"/>
        <v>482.5</v>
      </c>
      <c r="I96" s="279"/>
      <c r="J96" s="279"/>
      <c r="K96" s="280"/>
      <c r="L96" s="281">
        <f t="shared" si="12"/>
        <v>0</v>
      </c>
      <c r="M96" s="282">
        <f t="shared" si="13"/>
        <v>0</v>
      </c>
      <c r="N96" s="279"/>
      <c r="O96" s="276">
        <v>50</v>
      </c>
      <c r="P96" s="276"/>
      <c r="Q96" s="277">
        <f t="shared" si="14"/>
        <v>50</v>
      </c>
      <c r="R96" s="283">
        <f t="shared" si="15"/>
        <v>482.5</v>
      </c>
      <c r="S96" s="276"/>
      <c r="T96" s="279"/>
      <c r="U96" s="276"/>
      <c r="V96" s="281">
        <f t="shared" si="16"/>
        <v>0</v>
      </c>
      <c r="W96" s="284">
        <f t="shared" si="18"/>
        <v>0</v>
      </c>
      <c r="X96" s="285">
        <f t="shared" si="17"/>
        <v>100</v>
      </c>
      <c r="Y96" s="277">
        <v>1.0249999999999999</v>
      </c>
      <c r="Z96" s="323">
        <v>9.65</v>
      </c>
      <c r="AA96" s="324">
        <v>9.65</v>
      </c>
      <c r="AB96" s="325">
        <f t="shared" si="19"/>
        <v>965</v>
      </c>
    </row>
    <row r="97" spans="1:28" ht="24" customHeight="1" x14ac:dyDescent="0.25">
      <c r="A97" s="326">
        <v>39</v>
      </c>
      <c r="B97" s="327" t="s">
        <v>1041</v>
      </c>
      <c r="C97" s="328" t="s">
        <v>989</v>
      </c>
      <c r="D97" s="276"/>
      <c r="E97" s="276">
        <v>25</v>
      </c>
      <c r="F97" s="276"/>
      <c r="G97" s="277">
        <f t="shared" si="10"/>
        <v>25</v>
      </c>
      <c r="H97" s="278">
        <f t="shared" si="11"/>
        <v>241.25</v>
      </c>
      <c r="I97" s="279"/>
      <c r="J97" s="279"/>
      <c r="K97" s="280"/>
      <c r="L97" s="281">
        <f t="shared" si="12"/>
        <v>0</v>
      </c>
      <c r="M97" s="282">
        <f t="shared" si="13"/>
        <v>0</v>
      </c>
      <c r="N97" s="279"/>
      <c r="O97" s="276">
        <v>25</v>
      </c>
      <c r="P97" s="276"/>
      <c r="Q97" s="277">
        <f t="shared" si="14"/>
        <v>25</v>
      </c>
      <c r="R97" s="283">
        <f t="shared" si="15"/>
        <v>241.25</v>
      </c>
      <c r="S97" s="276"/>
      <c r="T97" s="279"/>
      <c r="U97" s="276"/>
      <c r="V97" s="281">
        <f t="shared" si="16"/>
        <v>0</v>
      </c>
      <c r="W97" s="284">
        <f t="shared" si="18"/>
        <v>0</v>
      </c>
      <c r="X97" s="285">
        <f t="shared" si="17"/>
        <v>50</v>
      </c>
      <c r="Y97" s="277">
        <v>1.0249999999999999</v>
      </c>
      <c r="Z97" s="323">
        <v>9.65</v>
      </c>
      <c r="AA97" s="324">
        <v>9.65</v>
      </c>
      <c r="AB97" s="325">
        <f t="shared" si="19"/>
        <v>482.5</v>
      </c>
    </row>
    <row r="98" spans="1:28" ht="24" customHeight="1" x14ac:dyDescent="0.25">
      <c r="A98" s="326"/>
      <c r="B98" s="339" t="s">
        <v>1042</v>
      </c>
      <c r="C98" s="328" t="s">
        <v>989</v>
      </c>
      <c r="D98" s="276"/>
      <c r="E98" s="276"/>
      <c r="F98" s="276"/>
      <c r="G98" s="277"/>
      <c r="H98" s="278"/>
      <c r="I98" s="279"/>
      <c r="J98" s="279">
        <v>25</v>
      </c>
      <c r="K98" s="280"/>
      <c r="L98" s="281"/>
      <c r="M98" s="282"/>
      <c r="N98" s="279"/>
      <c r="O98" s="276"/>
      <c r="P98" s="276"/>
      <c r="Q98" s="277"/>
      <c r="R98" s="283"/>
      <c r="S98" s="276"/>
      <c r="T98" s="279"/>
      <c r="U98" s="276"/>
      <c r="V98" s="281"/>
      <c r="W98" s="284"/>
      <c r="X98" s="285"/>
      <c r="Y98" s="277"/>
      <c r="Z98" s="323">
        <v>200</v>
      </c>
      <c r="AA98" s="324"/>
      <c r="AB98" s="325"/>
    </row>
    <row r="99" spans="1:28" ht="24" customHeight="1" x14ac:dyDescent="0.25">
      <c r="A99" s="326"/>
      <c r="B99" s="339" t="s">
        <v>1043</v>
      </c>
      <c r="C99" s="328" t="s">
        <v>989</v>
      </c>
      <c r="D99" s="276"/>
      <c r="E99" s="276"/>
      <c r="F99" s="276"/>
      <c r="G99" s="277"/>
      <c r="H99" s="278"/>
      <c r="I99" s="279"/>
      <c r="J99" s="279">
        <v>25</v>
      </c>
      <c r="K99" s="280"/>
      <c r="L99" s="281"/>
      <c r="M99" s="282"/>
      <c r="N99" s="279"/>
      <c r="O99" s="276"/>
      <c r="P99" s="276"/>
      <c r="Q99" s="277"/>
      <c r="R99" s="283"/>
      <c r="S99" s="276"/>
      <c r="T99" s="279"/>
      <c r="U99" s="276"/>
      <c r="V99" s="281"/>
      <c r="W99" s="284"/>
      <c r="X99" s="285"/>
      <c r="Y99" s="277"/>
      <c r="Z99" s="323">
        <v>225</v>
      </c>
      <c r="AA99" s="324"/>
      <c r="AB99" s="325"/>
    </row>
    <row r="100" spans="1:28" ht="30" customHeight="1" x14ac:dyDescent="0.25">
      <c r="A100" s="326">
        <v>40</v>
      </c>
      <c r="B100" s="327" t="s">
        <v>1044</v>
      </c>
      <c r="C100" s="328" t="s">
        <v>989</v>
      </c>
      <c r="D100" s="276"/>
      <c r="E100" s="276">
        <v>50</v>
      </c>
      <c r="F100" s="276"/>
      <c r="G100" s="277">
        <f t="shared" si="10"/>
        <v>50</v>
      </c>
      <c r="H100" s="278">
        <f t="shared" si="11"/>
        <v>520</v>
      </c>
      <c r="I100" s="279"/>
      <c r="J100" s="279">
        <v>50</v>
      </c>
      <c r="K100" s="280"/>
      <c r="L100" s="281">
        <f t="shared" si="12"/>
        <v>50</v>
      </c>
      <c r="M100" s="282">
        <f t="shared" si="13"/>
        <v>520</v>
      </c>
      <c r="N100" s="279"/>
      <c r="O100" s="276">
        <v>50</v>
      </c>
      <c r="P100" s="276"/>
      <c r="Q100" s="277">
        <f t="shared" si="14"/>
        <v>50</v>
      </c>
      <c r="R100" s="283">
        <f t="shared" si="15"/>
        <v>520</v>
      </c>
      <c r="S100" s="276"/>
      <c r="T100" s="279"/>
      <c r="U100" s="276"/>
      <c r="V100" s="281">
        <f t="shared" si="16"/>
        <v>0</v>
      </c>
      <c r="W100" s="284">
        <f t="shared" si="18"/>
        <v>0</v>
      </c>
      <c r="X100" s="285">
        <f t="shared" si="17"/>
        <v>150</v>
      </c>
      <c r="Y100" s="277">
        <v>1.0249999999999999</v>
      </c>
      <c r="Z100" s="323">
        <v>10.3</v>
      </c>
      <c r="AA100" s="324">
        <v>10.4</v>
      </c>
      <c r="AB100" s="325">
        <f t="shared" si="19"/>
        <v>1560</v>
      </c>
    </row>
    <row r="101" spans="1:28" ht="30" customHeight="1" x14ac:dyDescent="0.25">
      <c r="A101" s="326">
        <v>41</v>
      </c>
      <c r="B101" s="327" t="s">
        <v>1045</v>
      </c>
      <c r="C101" s="328" t="s">
        <v>1046</v>
      </c>
      <c r="D101" s="276"/>
      <c r="E101" s="276">
        <v>10</v>
      </c>
      <c r="F101" s="276"/>
      <c r="G101" s="277">
        <f t="shared" si="10"/>
        <v>10</v>
      </c>
      <c r="H101" s="278">
        <f t="shared" si="11"/>
        <v>312</v>
      </c>
      <c r="I101" s="279"/>
      <c r="J101" s="279">
        <v>10</v>
      </c>
      <c r="K101" s="280"/>
      <c r="L101" s="281">
        <f t="shared" si="12"/>
        <v>10</v>
      </c>
      <c r="M101" s="282">
        <f t="shared" si="13"/>
        <v>312</v>
      </c>
      <c r="N101" s="279"/>
      <c r="O101" s="276"/>
      <c r="P101" s="276"/>
      <c r="Q101" s="277">
        <f t="shared" si="14"/>
        <v>0</v>
      </c>
      <c r="R101" s="283">
        <f t="shared" si="15"/>
        <v>0</v>
      </c>
      <c r="S101" s="276"/>
      <c r="T101" s="279"/>
      <c r="U101" s="276"/>
      <c r="V101" s="281">
        <f t="shared" si="16"/>
        <v>0</v>
      </c>
      <c r="W101" s="284">
        <f t="shared" si="18"/>
        <v>0</v>
      </c>
      <c r="X101" s="285">
        <f t="shared" si="17"/>
        <v>20</v>
      </c>
      <c r="Y101" s="277">
        <v>1.0249999999999999</v>
      </c>
      <c r="Z101" s="323">
        <v>31.2</v>
      </c>
      <c r="AA101" s="324">
        <v>31.2</v>
      </c>
      <c r="AB101" s="325">
        <f t="shared" si="19"/>
        <v>624</v>
      </c>
    </row>
    <row r="102" spans="1:28" ht="22.5" customHeight="1" x14ac:dyDescent="0.25">
      <c r="A102" s="326">
        <v>42</v>
      </c>
      <c r="B102" s="327" t="s">
        <v>1047</v>
      </c>
      <c r="C102" s="328" t="s">
        <v>1046</v>
      </c>
      <c r="D102" s="276"/>
      <c r="E102" s="276">
        <v>10</v>
      </c>
      <c r="F102" s="276"/>
      <c r="G102" s="277">
        <f t="shared" si="10"/>
        <v>10</v>
      </c>
      <c r="H102" s="278">
        <f t="shared" si="11"/>
        <v>405.4</v>
      </c>
      <c r="I102" s="279"/>
      <c r="J102" s="279">
        <v>5</v>
      </c>
      <c r="K102" s="280"/>
      <c r="L102" s="281">
        <f t="shared" si="12"/>
        <v>5</v>
      </c>
      <c r="M102" s="282">
        <f t="shared" si="13"/>
        <v>202.7</v>
      </c>
      <c r="N102" s="279"/>
      <c r="O102" s="276">
        <v>5</v>
      </c>
      <c r="P102" s="276"/>
      <c r="Q102" s="277">
        <f t="shared" si="14"/>
        <v>5</v>
      </c>
      <c r="R102" s="283">
        <f t="shared" si="15"/>
        <v>202.7</v>
      </c>
      <c r="S102" s="276"/>
      <c r="T102" s="279"/>
      <c r="U102" s="276"/>
      <c r="V102" s="281">
        <f t="shared" si="16"/>
        <v>0</v>
      </c>
      <c r="W102" s="284">
        <f t="shared" si="18"/>
        <v>0</v>
      </c>
      <c r="X102" s="285">
        <f t="shared" si="17"/>
        <v>20</v>
      </c>
      <c r="Y102" s="277">
        <v>1.0249999999999999</v>
      </c>
      <c r="Z102" s="323">
        <v>38.380000000000003</v>
      </c>
      <c r="AA102" s="324">
        <v>40.54</v>
      </c>
      <c r="AB102" s="325">
        <f t="shared" si="19"/>
        <v>810.8</v>
      </c>
    </row>
    <row r="103" spans="1:28" ht="30.75" customHeight="1" x14ac:dyDescent="0.25">
      <c r="A103" s="326">
        <v>43</v>
      </c>
      <c r="B103" s="327" t="s">
        <v>1048</v>
      </c>
      <c r="C103" s="328" t="s">
        <v>1046</v>
      </c>
      <c r="D103" s="276"/>
      <c r="E103" s="276">
        <v>10</v>
      </c>
      <c r="F103" s="276"/>
      <c r="G103" s="277">
        <f t="shared" si="10"/>
        <v>10</v>
      </c>
      <c r="H103" s="278">
        <f t="shared" si="11"/>
        <v>540.6</v>
      </c>
      <c r="I103" s="279"/>
      <c r="J103" s="279">
        <v>5</v>
      </c>
      <c r="K103" s="280"/>
      <c r="L103" s="281">
        <f t="shared" si="12"/>
        <v>5</v>
      </c>
      <c r="M103" s="282">
        <f t="shared" si="13"/>
        <v>270.3</v>
      </c>
      <c r="N103" s="279"/>
      <c r="O103" s="276">
        <v>5</v>
      </c>
      <c r="P103" s="276"/>
      <c r="Q103" s="277">
        <f t="shared" si="14"/>
        <v>5</v>
      </c>
      <c r="R103" s="283">
        <f t="shared" si="15"/>
        <v>270.3</v>
      </c>
      <c r="S103" s="276"/>
      <c r="T103" s="279"/>
      <c r="U103" s="276"/>
      <c r="V103" s="281">
        <f t="shared" si="16"/>
        <v>0</v>
      </c>
      <c r="W103" s="284">
        <f t="shared" si="18"/>
        <v>0</v>
      </c>
      <c r="X103" s="285">
        <f t="shared" si="17"/>
        <v>20</v>
      </c>
      <c r="Y103" s="277">
        <v>1.0249999999999999</v>
      </c>
      <c r="Z103" s="323">
        <v>54.06</v>
      </c>
      <c r="AA103" s="324">
        <v>54.06</v>
      </c>
      <c r="AB103" s="325">
        <f t="shared" si="19"/>
        <v>1081.2</v>
      </c>
    </row>
    <row r="104" spans="1:28" ht="18.75" customHeight="1" x14ac:dyDescent="0.25">
      <c r="A104" s="326">
        <v>44</v>
      </c>
      <c r="B104" s="327" t="s">
        <v>1049</v>
      </c>
      <c r="C104" s="328" t="s">
        <v>1046</v>
      </c>
      <c r="D104" s="276"/>
      <c r="E104" s="276"/>
      <c r="F104" s="276"/>
      <c r="G104" s="277">
        <f t="shared" si="10"/>
        <v>0</v>
      </c>
      <c r="H104" s="278">
        <f t="shared" si="11"/>
        <v>0</v>
      </c>
      <c r="I104" s="279"/>
      <c r="J104" s="279">
        <v>4</v>
      </c>
      <c r="K104" s="280"/>
      <c r="L104" s="281">
        <v>4</v>
      </c>
      <c r="M104" s="282">
        <f t="shared" si="13"/>
        <v>73.040000000000006</v>
      </c>
      <c r="N104" s="279"/>
      <c r="O104" s="276"/>
      <c r="P104" s="276"/>
      <c r="Q104" s="277">
        <f t="shared" si="14"/>
        <v>0</v>
      </c>
      <c r="R104" s="283">
        <f t="shared" si="15"/>
        <v>0</v>
      </c>
      <c r="S104" s="276"/>
      <c r="T104" s="279"/>
      <c r="U104" s="276"/>
      <c r="V104" s="281">
        <f t="shared" si="16"/>
        <v>0</v>
      </c>
      <c r="W104" s="284">
        <f t="shared" si="18"/>
        <v>0</v>
      </c>
      <c r="X104" s="285">
        <v>4</v>
      </c>
      <c r="Y104" s="277">
        <v>1.0249999999999999</v>
      </c>
      <c r="Z104" s="323">
        <v>17.47</v>
      </c>
      <c r="AA104" s="324">
        <v>18.260000000000002</v>
      </c>
      <c r="AB104" s="325">
        <f t="shared" si="19"/>
        <v>73.040000000000006</v>
      </c>
    </row>
    <row r="105" spans="1:28" ht="27.95" customHeight="1" x14ac:dyDescent="0.25">
      <c r="A105" s="326">
        <v>45</v>
      </c>
      <c r="B105" s="327" t="s">
        <v>1050</v>
      </c>
      <c r="C105" s="328" t="s">
        <v>295</v>
      </c>
      <c r="D105" s="276"/>
      <c r="E105" s="276">
        <v>10</v>
      </c>
      <c r="F105" s="276"/>
      <c r="G105" s="277">
        <f t="shared" si="10"/>
        <v>10</v>
      </c>
      <c r="H105" s="278">
        <f t="shared" si="11"/>
        <v>128.5</v>
      </c>
      <c r="I105" s="279"/>
      <c r="J105" s="279">
        <v>10</v>
      </c>
      <c r="K105" s="280"/>
      <c r="L105" s="281">
        <f t="shared" si="12"/>
        <v>10</v>
      </c>
      <c r="M105" s="282">
        <f t="shared" si="13"/>
        <v>128.5</v>
      </c>
      <c r="N105" s="279"/>
      <c r="O105" s="276">
        <v>5</v>
      </c>
      <c r="P105" s="276"/>
      <c r="Q105" s="277">
        <f t="shared" si="14"/>
        <v>5</v>
      </c>
      <c r="R105" s="283">
        <f t="shared" si="15"/>
        <v>64.25</v>
      </c>
      <c r="S105" s="276"/>
      <c r="T105" s="279"/>
      <c r="U105" s="276"/>
      <c r="V105" s="281">
        <f t="shared" si="16"/>
        <v>0</v>
      </c>
      <c r="W105" s="284">
        <f t="shared" si="18"/>
        <v>0</v>
      </c>
      <c r="X105" s="285">
        <f t="shared" si="17"/>
        <v>25</v>
      </c>
      <c r="Y105" s="277">
        <v>1.0249999999999999</v>
      </c>
      <c r="Z105" s="323">
        <v>13.52</v>
      </c>
      <c r="AA105" s="324">
        <v>12.85</v>
      </c>
      <c r="AB105" s="325">
        <f t="shared" si="19"/>
        <v>321.25</v>
      </c>
    </row>
    <row r="106" spans="1:28" ht="27.95" customHeight="1" x14ac:dyDescent="0.25">
      <c r="A106" s="326">
        <v>46</v>
      </c>
      <c r="B106" s="327" t="s">
        <v>1051</v>
      </c>
      <c r="C106" s="328" t="s">
        <v>295</v>
      </c>
      <c r="D106" s="276"/>
      <c r="E106" s="276">
        <v>10</v>
      </c>
      <c r="F106" s="276"/>
      <c r="G106" s="277">
        <f t="shared" si="10"/>
        <v>10</v>
      </c>
      <c r="H106" s="278">
        <f t="shared" si="11"/>
        <v>64.3</v>
      </c>
      <c r="I106" s="279"/>
      <c r="J106" s="279">
        <v>10</v>
      </c>
      <c r="K106" s="280"/>
      <c r="L106" s="281">
        <f t="shared" si="12"/>
        <v>10</v>
      </c>
      <c r="M106" s="282">
        <f t="shared" si="13"/>
        <v>64.3</v>
      </c>
      <c r="N106" s="279"/>
      <c r="O106" s="276">
        <v>5</v>
      </c>
      <c r="P106" s="276"/>
      <c r="Q106" s="277">
        <f t="shared" si="14"/>
        <v>5</v>
      </c>
      <c r="R106" s="283">
        <f t="shared" si="15"/>
        <v>32.15</v>
      </c>
      <c r="S106" s="276"/>
      <c r="T106" s="279"/>
      <c r="U106" s="276"/>
      <c r="V106" s="281">
        <f t="shared" si="16"/>
        <v>0</v>
      </c>
      <c r="W106" s="284">
        <f t="shared" si="18"/>
        <v>0</v>
      </c>
      <c r="X106" s="285">
        <f t="shared" si="17"/>
        <v>25</v>
      </c>
      <c r="Y106" s="277">
        <v>1.0249999999999999</v>
      </c>
      <c r="Z106" s="323">
        <v>6.76</v>
      </c>
      <c r="AA106" s="324">
        <v>6.43</v>
      </c>
      <c r="AB106" s="325">
        <f t="shared" si="19"/>
        <v>160.75</v>
      </c>
    </row>
    <row r="107" spans="1:28" ht="27.95" customHeight="1" x14ac:dyDescent="0.25">
      <c r="A107" s="326">
        <v>47</v>
      </c>
      <c r="B107" s="327" t="s">
        <v>1052</v>
      </c>
      <c r="C107" s="328" t="s">
        <v>530</v>
      </c>
      <c r="D107" s="276"/>
      <c r="E107" s="276">
        <v>15</v>
      </c>
      <c r="F107" s="276"/>
      <c r="G107" s="277">
        <f t="shared" si="10"/>
        <v>15</v>
      </c>
      <c r="H107" s="278">
        <f t="shared" si="11"/>
        <v>1819.5</v>
      </c>
      <c r="I107" s="279"/>
      <c r="J107" s="279">
        <v>15</v>
      </c>
      <c r="K107" s="280"/>
      <c r="L107" s="281">
        <f t="shared" si="12"/>
        <v>15</v>
      </c>
      <c r="M107" s="282">
        <f t="shared" si="13"/>
        <v>1819.5</v>
      </c>
      <c r="N107" s="279"/>
      <c r="O107" s="276">
        <v>10</v>
      </c>
      <c r="P107" s="276"/>
      <c r="Q107" s="277">
        <f t="shared" si="14"/>
        <v>10</v>
      </c>
      <c r="R107" s="283">
        <f t="shared" si="15"/>
        <v>1213</v>
      </c>
      <c r="S107" s="276"/>
      <c r="T107" s="279"/>
      <c r="U107" s="276"/>
      <c r="V107" s="281">
        <f t="shared" si="16"/>
        <v>0</v>
      </c>
      <c r="W107" s="284">
        <f t="shared" si="18"/>
        <v>0</v>
      </c>
      <c r="X107" s="285">
        <f t="shared" si="17"/>
        <v>40</v>
      </c>
      <c r="Y107" s="277">
        <v>1.0249999999999999</v>
      </c>
      <c r="Z107" s="323">
        <v>117.83</v>
      </c>
      <c r="AA107" s="324">
        <v>121.3</v>
      </c>
      <c r="AB107" s="325">
        <f t="shared" si="19"/>
        <v>4852</v>
      </c>
    </row>
    <row r="108" spans="1:28" ht="27.95" customHeight="1" x14ac:dyDescent="0.25">
      <c r="A108" s="326">
        <v>48</v>
      </c>
      <c r="B108" s="327" t="s">
        <v>1053</v>
      </c>
      <c r="C108" s="328" t="s">
        <v>530</v>
      </c>
      <c r="D108" s="276"/>
      <c r="E108" s="276">
        <v>15</v>
      </c>
      <c r="F108" s="276"/>
      <c r="G108" s="277">
        <f t="shared" si="10"/>
        <v>15</v>
      </c>
      <c r="H108" s="278">
        <f t="shared" si="11"/>
        <v>2115</v>
      </c>
      <c r="I108" s="279"/>
      <c r="J108" s="279">
        <v>15</v>
      </c>
      <c r="K108" s="280"/>
      <c r="L108" s="281">
        <f t="shared" si="12"/>
        <v>15</v>
      </c>
      <c r="M108" s="282">
        <f t="shared" si="13"/>
        <v>2115</v>
      </c>
      <c r="N108" s="279"/>
      <c r="O108" s="276">
        <v>10</v>
      </c>
      <c r="P108" s="276"/>
      <c r="Q108" s="277">
        <f t="shared" si="14"/>
        <v>10</v>
      </c>
      <c r="R108" s="283">
        <f t="shared" si="15"/>
        <v>1410</v>
      </c>
      <c r="S108" s="276"/>
      <c r="T108" s="279"/>
      <c r="U108" s="276"/>
      <c r="V108" s="281">
        <f t="shared" si="16"/>
        <v>0</v>
      </c>
      <c r="W108" s="284">
        <f t="shared" si="18"/>
        <v>0</v>
      </c>
      <c r="X108" s="285">
        <f t="shared" si="17"/>
        <v>40</v>
      </c>
      <c r="Y108" s="277">
        <v>1.0249999999999999</v>
      </c>
      <c r="Z108" s="323">
        <v>132.02000000000001</v>
      </c>
      <c r="AA108" s="324">
        <v>141</v>
      </c>
      <c r="AB108" s="325">
        <f t="shared" si="19"/>
        <v>5640</v>
      </c>
    </row>
    <row r="109" spans="1:28" ht="26.25" customHeight="1" x14ac:dyDescent="0.25">
      <c r="A109" s="326">
        <v>49</v>
      </c>
      <c r="B109" s="327" t="s">
        <v>1054</v>
      </c>
      <c r="C109" s="328" t="s">
        <v>530</v>
      </c>
      <c r="D109" s="276"/>
      <c r="E109" s="276">
        <v>50</v>
      </c>
      <c r="F109" s="276"/>
      <c r="G109" s="277">
        <f t="shared" si="10"/>
        <v>50</v>
      </c>
      <c r="H109" s="278">
        <f t="shared" si="11"/>
        <v>5212.5</v>
      </c>
      <c r="I109" s="279"/>
      <c r="J109" s="279">
        <v>50</v>
      </c>
      <c r="K109" s="280"/>
      <c r="L109" s="281">
        <f t="shared" si="12"/>
        <v>50</v>
      </c>
      <c r="M109" s="282">
        <f t="shared" si="13"/>
        <v>5212.5</v>
      </c>
      <c r="N109" s="279"/>
      <c r="O109" s="276">
        <v>50</v>
      </c>
      <c r="P109" s="276"/>
      <c r="Q109" s="277">
        <f t="shared" si="14"/>
        <v>50</v>
      </c>
      <c r="R109" s="283">
        <f t="shared" si="15"/>
        <v>5212.5</v>
      </c>
      <c r="S109" s="276"/>
      <c r="T109" s="279"/>
      <c r="U109" s="276"/>
      <c r="V109" s="281">
        <f t="shared" si="16"/>
        <v>0</v>
      </c>
      <c r="W109" s="284">
        <f t="shared" si="18"/>
        <v>0</v>
      </c>
      <c r="X109" s="285">
        <f t="shared" si="17"/>
        <v>150</v>
      </c>
      <c r="Y109" s="277">
        <v>1.0249999999999999</v>
      </c>
      <c r="Z109" s="323">
        <v>102.39</v>
      </c>
      <c r="AA109" s="324">
        <v>104.25</v>
      </c>
      <c r="AB109" s="325">
        <f t="shared" si="19"/>
        <v>15637.5</v>
      </c>
    </row>
    <row r="110" spans="1:28" ht="24.75" customHeight="1" x14ac:dyDescent="0.25">
      <c r="A110" s="326">
        <v>50</v>
      </c>
      <c r="B110" s="327" t="s">
        <v>1055</v>
      </c>
      <c r="C110" s="328" t="s">
        <v>530</v>
      </c>
      <c r="D110" s="276"/>
      <c r="E110" s="276">
        <v>40</v>
      </c>
      <c r="F110" s="276"/>
      <c r="G110" s="277">
        <f t="shared" si="10"/>
        <v>40</v>
      </c>
      <c r="H110" s="278">
        <f t="shared" si="11"/>
        <v>4934</v>
      </c>
      <c r="I110" s="279"/>
      <c r="J110" s="279">
        <v>40</v>
      </c>
      <c r="K110" s="280"/>
      <c r="L110" s="281">
        <f t="shared" si="12"/>
        <v>40</v>
      </c>
      <c r="M110" s="282">
        <f t="shared" si="13"/>
        <v>4934</v>
      </c>
      <c r="N110" s="279"/>
      <c r="O110" s="276">
        <v>40</v>
      </c>
      <c r="P110" s="276"/>
      <c r="Q110" s="277">
        <f t="shared" si="14"/>
        <v>40</v>
      </c>
      <c r="R110" s="283">
        <f t="shared" si="15"/>
        <v>4934</v>
      </c>
      <c r="S110" s="276"/>
      <c r="T110" s="279"/>
      <c r="U110" s="276"/>
      <c r="V110" s="281">
        <f t="shared" si="16"/>
        <v>0</v>
      </c>
      <c r="W110" s="284">
        <f t="shared" si="18"/>
        <v>0</v>
      </c>
      <c r="X110" s="285">
        <f t="shared" si="17"/>
        <v>120</v>
      </c>
      <c r="Y110" s="277">
        <v>1.0249999999999999</v>
      </c>
      <c r="Z110" s="323">
        <v>114.87</v>
      </c>
      <c r="AA110" s="324">
        <v>123.35</v>
      </c>
      <c r="AB110" s="325">
        <f t="shared" si="19"/>
        <v>14802</v>
      </c>
    </row>
    <row r="111" spans="1:28" ht="27.95" customHeight="1" x14ac:dyDescent="0.25">
      <c r="A111" s="326">
        <v>51</v>
      </c>
      <c r="B111" s="327" t="s">
        <v>1056</v>
      </c>
      <c r="C111" s="328" t="s">
        <v>530</v>
      </c>
      <c r="D111" s="276"/>
      <c r="E111" s="276">
        <v>10</v>
      </c>
      <c r="F111" s="276"/>
      <c r="G111" s="277">
        <f t="shared" si="10"/>
        <v>10</v>
      </c>
      <c r="H111" s="278">
        <f t="shared" si="11"/>
        <v>884</v>
      </c>
      <c r="I111" s="279"/>
      <c r="J111" s="279">
        <v>5</v>
      </c>
      <c r="K111" s="280"/>
      <c r="L111" s="281">
        <f t="shared" si="12"/>
        <v>5</v>
      </c>
      <c r="M111" s="282">
        <f t="shared" si="13"/>
        <v>442</v>
      </c>
      <c r="N111" s="279"/>
      <c r="O111" s="276">
        <v>10</v>
      </c>
      <c r="P111" s="276"/>
      <c r="Q111" s="277">
        <f t="shared" si="14"/>
        <v>10</v>
      </c>
      <c r="R111" s="283">
        <f t="shared" si="15"/>
        <v>884</v>
      </c>
      <c r="S111" s="276"/>
      <c r="T111" s="279"/>
      <c r="U111" s="276"/>
      <c r="V111" s="281">
        <f t="shared" si="16"/>
        <v>0</v>
      </c>
      <c r="W111" s="284">
        <f t="shared" si="18"/>
        <v>0</v>
      </c>
      <c r="X111" s="285">
        <f t="shared" si="17"/>
        <v>25</v>
      </c>
      <c r="Y111" s="277">
        <v>1.0249999999999999</v>
      </c>
      <c r="Z111" s="323">
        <v>92.04</v>
      </c>
      <c r="AA111" s="324">
        <v>88.4</v>
      </c>
      <c r="AB111" s="325">
        <f t="shared" si="19"/>
        <v>2210</v>
      </c>
    </row>
    <row r="112" spans="1:28" ht="18.75" hidden="1" customHeight="1" x14ac:dyDescent="0.25">
      <c r="A112" s="326">
        <v>52</v>
      </c>
      <c r="B112" s="327" t="s">
        <v>1057</v>
      </c>
      <c r="C112" s="328" t="s">
        <v>46</v>
      </c>
      <c r="D112" s="276"/>
      <c r="E112" s="276"/>
      <c r="F112" s="276"/>
      <c r="G112" s="277">
        <f t="shared" si="10"/>
        <v>0</v>
      </c>
      <c r="H112" s="278">
        <f t="shared" si="11"/>
        <v>0</v>
      </c>
      <c r="I112" s="279"/>
      <c r="J112" s="279"/>
      <c r="K112" s="280"/>
      <c r="L112" s="281">
        <f t="shared" si="12"/>
        <v>0</v>
      </c>
      <c r="M112" s="282">
        <f t="shared" si="13"/>
        <v>0</v>
      </c>
      <c r="N112" s="279"/>
      <c r="O112" s="276"/>
      <c r="P112" s="276"/>
      <c r="Q112" s="277">
        <f t="shared" si="14"/>
        <v>0</v>
      </c>
      <c r="R112" s="283">
        <f t="shared" si="15"/>
        <v>0</v>
      </c>
      <c r="S112" s="276"/>
      <c r="T112" s="279"/>
      <c r="U112" s="276"/>
      <c r="V112" s="281">
        <f t="shared" si="16"/>
        <v>0</v>
      </c>
      <c r="W112" s="284">
        <f t="shared" si="18"/>
        <v>0</v>
      </c>
      <c r="X112" s="285">
        <f t="shared" si="17"/>
        <v>0</v>
      </c>
      <c r="Y112" s="277">
        <v>1.0249999999999999</v>
      </c>
      <c r="Z112" s="323">
        <v>35.67</v>
      </c>
      <c r="AA112" s="324">
        <v>31.15</v>
      </c>
      <c r="AB112" s="325">
        <f t="shared" si="19"/>
        <v>0</v>
      </c>
    </row>
    <row r="113" spans="1:28" ht="30" customHeight="1" x14ac:dyDescent="0.25">
      <c r="A113" s="326">
        <v>53</v>
      </c>
      <c r="B113" s="327" t="s">
        <v>1058</v>
      </c>
      <c r="C113" s="328" t="s">
        <v>295</v>
      </c>
      <c r="D113" s="276"/>
      <c r="E113" s="276">
        <v>10</v>
      </c>
      <c r="F113" s="276"/>
      <c r="G113" s="277">
        <f t="shared" si="10"/>
        <v>10</v>
      </c>
      <c r="H113" s="278">
        <f t="shared" si="11"/>
        <v>196.20000000000002</v>
      </c>
      <c r="I113" s="279"/>
      <c r="J113" s="279">
        <v>5</v>
      </c>
      <c r="K113" s="280"/>
      <c r="L113" s="281">
        <f t="shared" si="12"/>
        <v>5</v>
      </c>
      <c r="M113" s="282">
        <f t="shared" si="13"/>
        <v>98.100000000000009</v>
      </c>
      <c r="N113" s="279"/>
      <c r="O113" s="276">
        <v>5</v>
      </c>
      <c r="P113" s="276"/>
      <c r="Q113" s="277">
        <f t="shared" si="14"/>
        <v>5</v>
      </c>
      <c r="R113" s="283">
        <f t="shared" si="15"/>
        <v>98.100000000000009</v>
      </c>
      <c r="S113" s="276"/>
      <c r="T113" s="279"/>
      <c r="U113" s="276"/>
      <c r="V113" s="281">
        <f t="shared" si="16"/>
        <v>0</v>
      </c>
      <c r="W113" s="284">
        <f t="shared" si="18"/>
        <v>0</v>
      </c>
      <c r="X113" s="285">
        <f t="shared" si="17"/>
        <v>20</v>
      </c>
      <c r="Y113" s="277">
        <v>1.0249999999999999</v>
      </c>
      <c r="Z113" s="323">
        <v>19.62</v>
      </c>
      <c r="AA113" s="324">
        <v>19.62</v>
      </c>
      <c r="AB113" s="325">
        <f t="shared" si="19"/>
        <v>392.40000000000003</v>
      </c>
    </row>
    <row r="114" spans="1:28" ht="18.75" customHeight="1" x14ac:dyDescent="0.25">
      <c r="A114" s="326">
        <v>54</v>
      </c>
      <c r="B114" s="327" t="s">
        <v>1059</v>
      </c>
      <c r="C114" s="328" t="s">
        <v>989</v>
      </c>
      <c r="D114" s="276"/>
      <c r="E114" s="276"/>
      <c r="F114" s="276"/>
      <c r="G114" s="277">
        <f t="shared" si="10"/>
        <v>0</v>
      </c>
      <c r="H114" s="278">
        <f t="shared" si="11"/>
        <v>0</v>
      </c>
      <c r="I114" s="279"/>
      <c r="J114" s="279">
        <v>1</v>
      </c>
      <c r="K114" s="280"/>
      <c r="L114" s="281">
        <f t="shared" si="12"/>
        <v>1</v>
      </c>
      <c r="M114" s="282">
        <f t="shared" si="13"/>
        <v>278.72000000000003</v>
      </c>
      <c r="N114" s="279"/>
      <c r="O114" s="276"/>
      <c r="P114" s="276"/>
      <c r="Q114" s="277">
        <f t="shared" si="14"/>
        <v>0</v>
      </c>
      <c r="R114" s="283">
        <f t="shared" si="15"/>
        <v>0</v>
      </c>
      <c r="S114" s="276"/>
      <c r="T114" s="279"/>
      <c r="U114" s="276"/>
      <c r="V114" s="281">
        <f t="shared" si="16"/>
        <v>0</v>
      </c>
      <c r="W114" s="284">
        <f t="shared" si="18"/>
        <v>0</v>
      </c>
      <c r="X114" s="285">
        <v>1</v>
      </c>
      <c r="Y114" s="277">
        <v>1.0249999999999999</v>
      </c>
      <c r="Z114" s="323">
        <v>299.52</v>
      </c>
      <c r="AA114" s="324">
        <v>278.72000000000003</v>
      </c>
      <c r="AB114" s="325">
        <f t="shared" si="19"/>
        <v>278.72000000000003</v>
      </c>
    </row>
    <row r="115" spans="1:28" ht="27.75" customHeight="1" x14ac:dyDescent="0.25">
      <c r="A115" s="326">
        <v>55</v>
      </c>
      <c r="B115" s="340" t="s">
        <v>1060</v>
      </c>
      <c r="C115" s="328" t="s">
        <v>295</v>
      </c>
      <c r="D115" s="276"/>
      <c r="E115" s="276">
        <v>5</v>
      </c>
      <c r="F115" s="276"/>
      <c r="G115" s="277">
        <v>5</v>
      </c>
      <c r="H115" s="278">
        <f t="shared" si="11"/>
        <v>132</v>
      </c>
      <c r="I115" s="279"/>
      <c r="J115" s="279">
        <v>5</v>
      </c>
      <c r="K115" s="280"/>
      <c r="L115" s="281">
        <f t="shared" si="12"/>
        <v>5</v>
      </c>
      <c r="M115" s="282">
        <f t="shared" si="13"/>
        <v>132</v>
      </c>
      <c r="N115" s="279"/>
      <c r="O115" s="276"/>
      <c r="P115" s="276"/>
      <c r="Q115" s="277">
        <f t="shared" si="14"/>
        <v>0</v>
      </c>
      <c r="R115" s="283">
        <f t="shared" si="15"/>
        <v>0</v>
      </c>
      <c r="S115" s="276"/>
      <c r="T115" s="279"/>
      <c r="U115" s="276"/>
      <c r="V115" s="281">
        <f t="shared" si="16"/>
        <v>0</v>
      </c>
      <c r="W115" s="284">
        <f t="shared" si="18"/>
        <v>0</v>
      </c>
      <c r="X115" s="285">
        <f t="shared" si="17"/>
        <v>10</v>
      </c>
      <c r="Y115" s="277">
        <v>1.0249999999999999</v>
      </c>
      <c r="Z115" s="323">
        <v>26.4</v>
      </c>
      <c r="AA115" s="324">
        <f>Z115</f>
        <v>26.4</v>
      </c>
      <c r="AB115" s="325">
        <f t="shared" si="19"/>
        <v>264</v>
      </c>
    </row>
    <row r="116" spans="1:28" ht="27.95" customHeight="1" x14ac:dyDescent="0.25">
      <c r="A116" s="326">
        <v>56</v>
      </c>
      <c r="B116" s="327" t="s">
        <v>1061</v>
      </c>
      <c r="C116" s="328" t="s">
        <v>1062</v>
      </c>
      <c r="D116" s="276"/>
      <c r="E116" s="276"/>
      <c r="F116" s="276">
        <v>15</v>
      </c>
      <c r="G116" s="277">
        <f t="shared" si="10"/>
        <v>15</v>
      </c>
      <c r="H116" s="278">
        <f t="shared" si="11"/>
        <v>904.8</v>
      </c>
      <c r="I116" s="279"/>
      <c r="J116" s="279"/>
      <c r="K116" s="280"/>
      <c r="L116" s="281">
        <f t="shared" si="12"/>
        <v>0</v>
      </c>
      <c r="M116" s="282">
        <f t="shared" si="13"/>
        <v>0</v>
      </c>
      <c r="N116" s="279"/>
      <c r="O116" s="276">
        <v>80</v>
      </c>
      <c r="P116" s="276">
        <v>110</v>
      </c>
      <c r="Q116" s="277">
        <v>80</v>
      </c>
      <c r="R116" s="283">
        <f t="shared" si="15"/>
        <v>4825.6000000000004</v>
      </c>
      <c r="S116" s="276"/>
      <c r="T116" s="279"/>
      <c r="U116" s="276"/>
      <c r="V116" s="281">
        <f t="shared" si="16"/>
        <v>0</v>
      </c>
      <c r="W116" s="284">
        <f t="shared" si="18"/>
        <v>0</v>
      </c>
      <c r="X116" s="285">
        <f t="shared" si="17"/>
        <v>95</v>
      </c>
      <c r="Y116" s="277">
        <v>1.0249999999999999</v>
      </c>
      <c r="Z116" s="323">
        <v>60.32</v>
      </c>
      <c r="AA116" s="324">
        <v>60.32</v>
      </c>
      <c r="AB116" s="325">
        <f t="shared" si="19"/>
        <v>5730.4</v>
      </c>
    </row>
    <row r="117" spans="1:28" ht="27.95" customHeight="1" x14ac:dyDescent="0.25">
      <c r="A117" s="326">
        <v>57</v>
      </c>
      <c r="B117" s="327" t="s">
        <v>1063</v>
      </c>
      <c r="C117" s="328" t="s">
        <v>1062</v>
      </c>
      <c r="D117" s="276"/>
      <c r="E117" s="276"/>
      <c r="F117" s="276">
        <v>5</v>
      </c>
      <c r="G117" s="277">
        <f t="shared" si="10"/>
        <v>5</v>
      </c>
      <c r="H117" s="278">
        <f t="shared" si="11"/>
        <v>434.25</v>
      </c>
      <c r="I117" s="279"/>
      <c r="J117" s="279"/>
      <c r="K117" s="280">
        <v>5</v>
      </c>
      <c r="L117" s="281">
        <f t="shared" si="12"/>
        <v>5</v>
      </c>
      <c r="M117" s="282">
        <f t="shared" si="13"/>
        <v>434.25</v>
      </c>
      <c r="N117" s="279"/>
      <c r="O117" s="276"/>
      <c r="P117" s="276"/>
      <c r="Q117" s="277">
        <f t="shared" si="14"/>
        <v>0</v>
      </c>
      <c r="R117" s="283">
        <f t="shared" si="15"/>
        <v>0</v>
      </c>
      <c r="S117" s="276"/>
      <c r="T117" s="279"/>
      <c r="U117" s="276">
        <v>5</v>
      </c>
      <c r="V117" s="281">
        <f t="shared" si="16"/>
        <v>5</v>
      </c>
      <c r="W117" s="284">
        <f t="shared" si="18"/>
        <v>434.25</v>
      </c>
      <c r="X117" s="285">
        <f t="shared" si="17"/>
        <v>15</v>
      </c>
      <c r="Y117" s="277">
        <v>1.0249999999999999</v>
      </c>
      <c r="Z117" s="323">
        <v>86.85</v>
      </c>
      <c r="AA117" s="324">
        <v>86.85</v>
      </c>
      <c r="AB117" s="325">
        <f t="shared" si="19"/>
        <v>1302.75</v>
      </c>
    </row>
    <row r="118" spans="1:28" ht="27.95" customHeight="1" x14ac:dyDescent="0.25">
      <c r="A118" s="326">
        <v>58</v>
      </c>
      <c r="B118" s="327" t="s">
        <v>1064</v>
      </c>
      <c r="C118" s="328" t="s">
        <v>1023</v>
      </c>
      <c r="D118" s="276"/>
      <c r="E118" s="276"/>
      <c r="F118" s="276">
        <v>10</v>
      </c>
      <c r="G118" s="277">
        <f t="shared" si="10"/>
        <v>10</v>
      </c>
      <c r="H118" s="278">
        <f t="shared" si="11"/>
        <v>2568.6999999999998</v>
      </c>
      <c r="I118" s="279"/>
      <c r="J118" s="279"/>
      <c r="K118" s="280"/>
      <c r="L118" s="281">
        <f t="shared" si="12"/>
        <v>0</v>
      </c>
      <c r="M118" s="282">
        <f t="shared" si="13"/>
        <v>0</v>
      </c>
      <c r="N118" s="279"/>
      <c r="O118" s="276"/>
      <c r="P118" s="276">
        <v>10</v>
      </c>
      <c r="Q118" s="277">
        <f t="shared" si="14"/>
        <v>10</v>
      </c>
      <c r="R118" s="283">
        <f t="shared" si="15"/>
        <v>2568.6999999999998</v>
      </c>
      <c r="S118" s="276"/>
      <c r="T118" s="279"/>
      <c r="U118" s="276"/>
      <c r="V118" s="281">
        <f t="shared" si="16"/>
        <v>0</v>
      </c>
      <c r="W118" s="284">
        <f t="shared" si="18"/>
        <v>0</v>
      </c>
      <c r="X118" s="285">
        <f t="shared" si="17"/>
        <v>20</v>
      </c>
      <c r="Y118" s="277">
        <v>1.0249999999999999</v>
      </c>
      <c r="Z118" s="323">
        <v>256.87</v>
      </c>
      <c r="AA118" s="324">
        <v>256.87</v>
      </c>
      <c r="AB118" s="325">
        <f t="shared" si="19"/>
        <v>5137.3999999999996</v>
      </c>
    </row>
    <row r="119" spans="1:28" ht="27.95" customHeight="1" x14ac:dyDescent="0.25">
      <c r="A119" s="326">
        <v>59</v>
      </c>
      <c r="B119" s="327" t="s">
        <v>1065</v>
      </c>
      <c r="C119" s="328" t="s">
        <v>295</v>
      </c>
      <c r="D119" s="276"/>
      <c r="E119" s="276"/>
      <c r="F119" s="276">
        <v>2</v>
      </c>
      <c r="G119" s="277">
        <f t="shared" ref="G119:G135" si="20">SUM(D119:F119)</f>
        <v>2</v>
      </c>
      <c r="H119" s="278">
        <f t="shared" ref="H119:H135" si="21">G119*AA119</f>
        <v>186.62</v>
      </c>
      <c r="I119" s="279"/>
      <c r="J119" s="279"/>
      <c r="K119" s="280"/>
      <c r="L119" s="281">
        <f t="shared" ref="L119:L135" si="22">SUM(I119:K119)</f>
        <v>0</v>
      </c>
      <c r="M119" s="282">
        <f t="shared" ref="M119:M135" si="23">L119*AA119</f>
        <v>0</v>
      </c>
      <c r="N119" s="279"/>
      <c r="O119" s="276"/>
      <c r="P119" s="276"/>
      <c r="Q119" s="277">
        <f t="shared" ref="Q119:Q135" si="24">SUM(N119:P119)</f>
        <v>0</v>
      </c>
      <c r="R119" s="283">
        <f t="shared" ref="R119:R135" si="25">Q119*AA119</f>
        <v>0</v>
      </c>
      <c r="S119" s="276"/>
      <c r="T119" s="279"/>
      <c r="U119" s="276">
        <v>1</v>
      </c>
      <c r="V119" s="281">
        <f t="shared" ref="V119:V135" si="26">SUM(S119:U119)</f>
        <v>1</v>
      </c>
      <c r="W119" s="284">
        <f t="shared" si="18"/>
        <v>93.31</v>
      </c>
      <c r="X119" s="285">
        <f t="shared" ref="X119:X135" si="27">G119+L119+Q119+V119</f>
        <v>3</v>
      </c>
      <c r="Y119" s="277">
        <v>1.0249999999999999</v>
      </c>
      <c r="Z119" s="323">
        <v>105.85</v>
      </c>
      <c r="AA119" s="324">
        <v>93.31</v>
      </c>
      <c r="AB119" s="325">
        <f t="shared" si="19"/>
        <v>279.93</v>
      </c>
    </row>
    <row r="120" spans="1:28" ht="27.95" customHeight="1" x14ac:dyDescent="0.25">
      <c r="A120" s="326">
        <v>60</v>
      </c>
      <c r="B120" s="327" t="s">
        <v>1066</v>
      </c>
      <c r="C120" s="328" t="s">
        <v>989</v>
      </c>
      <c r="D120" s="276"/>
      <c r="E120" s="276"/>
      <c r="F120" s="276">
        <v>6</v>
      </c>
      <c r="G120" s="277">
        <f t="shared" si="20"/>
        <v>6</v>
      </c>
      <c r="H120" s="278">
        <f t="shared" si="21"/>
        <v>510</v>
      </c>
      <c r="I120" s="279"/>
      <c r="J120" s="279"/>
      <c r="K120" s="280"/>
      <c r="L120" s="281">
        <f t="shared" si="22"/>
        <v>0</v>
      </c>
      <c r="M120" s="282">
        <f t="shared" si="23"/>
        <v>0</v>
      </c>
      <c r="N120" s="279"/>
      <c r="O120" s="276"/>
      <c r="P120" s="276"/>
      <c r="Q120" s="277">
        <f t="shared" si="24"/>
        <v>0</v>
      </c>
      <c r="R120" s="283">
        <f t="shared" si="25"/>
        <v>0</v>
      </c>
      <c r="S120" s="276"/>
      <c r="T120" s="279"/>
      <c r="U120" s="276"/>
      <c r="V120" s="281">
        <f t="shared" si="26"/>
        <v>0</v>
      </c>
      <c r="W120" s="284">
        <f t="shared" ref="W120:W135" si="28">V120*AA120</f>
        <v>0</v>
      </c>
      <c r="X120" s="285">
        <f t="shared" si="27"/>
        <v>6</v>
      </c>
      <c r="Y120" s="277">
        <v>1.0249999999999999</v>
      </c>
      <c r="Z120" s="323">
        <v>15.6</v>
      </c>
      <c r="AA120" s="324">
        <v>85</v>
      </c>
      <c r="AB120" s="325">
        <f t="shared" ref="AB120:AB135" si="29">AA120*X120</f>
        <v>510</v>
      </c>
    </row>
    <row r="121" spans="1:28" ht="18.75" customHeight="1" x14ac:dyDescent="0.25">
      <c r="A121" s="326">
        <v>61</v>
      </c>
      <c r="B121" s="327" t="s">
        <v>1067</v>
      </c>
      <c r="C121" s="328" t="s">
        <v>295</v>
      </c>
      <c r="D121" s="276"/>
      <c r="E121" s="276"/>
      <c r="F121" s="276">
        <v>20</v>
      </c>
      <c r="G121" s="277">
        <f t="shared" si="20"/>
        <v>20</v>
      </c>
      <c r="H121" s="278">
        <f t="shared" si="21"/>
        <v>762</v>
      </c>
      <c r="I121" s="279"/>
      <c r="J121" s="279">
        <v>1</v>
      </c>
      <c r="K121" s="280"/>
      <c r="L121" s="281">
        <f t="shared" si="22"/>
        <v>1</v>
      </c>
      <c r="M121" s="282">
        <f t="shared" si="23"/>
        <v>38.1</v>
      </c>
      <c r="N121" s="279"/>
      <c r="O121" s="276"/>
      <c r="P121" s="276">
        <v>20</v>
      </c>
      <c r="Q121" s="277">
        <f t="shared" si="24"/>
        <v>20</v>
      </c>
      <c r="R121" s="283">
        <f t="shared" si="25"/>
        <v>762</v>
      </c>
      <c r="S121" s="276"/>
      <c r="T121" s="279"/>
      <c r="U121" s="276">
        <v>20</v>
      </c>
      <c r="V121" s="281">
        <f t="shared" si="26"/>
        <v>20</v>
      </c>
      <c r="W121" s="284">
        <v>600</v>
      </c>
      <c r="X121" s="285">
        <f t="shared" si="27"/>
        <v>61</v>
      </c>
      <c r="Y121" s="277">
        <v>1.0249999999999999</v>
      </c>
      <c r="Z121" s="323">
        <v>44.01</v>
      </c>
      <c r="AA121" s="324">
        <v>38.1</v>
      </c>
      <c r="AB121" s="325">
        <f t="shared" si="29"/>
        <v>2324.1</v>
      </c>
    </row>
    <row r="122" spans="1:28" ht="18.75" customHeight="1" x14ac:dyDescent="0.25">
      <c r="A122" s="326">
        <v>62</v>
      </c>
      <c r="B122" s="327" t="s">
        <v>1068</v>
      </c>
      <c r="C122" s="328" t="s">
        <v>295</v>
      </c>
      <c r="D122" s="276"/>
      <c r="E122" s="276"/>
      <c r="F122" s="276">
        <v>20</v>
      </c>
      <c r="G122" s="277">
        <f t="shared" si="20"/>
        <v>20</v>
      </c>
      <c r="H122" s="278">
        <f t="shared" si="21"/>
        <v>762</v>
      </c>
      <c r="I122" s="279"/>
      <c r="J122" s="279">
        <v>1</v>
      </c>
      <c r="K122" s="280"/>
      <c r="L122" s="281">
        <f t="shared" si="22"/>
        <v>1</v>
      </c>
      <c r="M122" s="282">
        <f t="shared" si="23"/>
        <v>38.1</v>
      </c>
      <c r="N122" s="279"/>
      <c r="O122" s="276"/>
      <c r="P122" s="276">
        <v>20</v>
      </c>
      <c r="Q122" s="277">
        <f t="shared" si="24"/>
        <v>20</v>
      </c>
      <c r="R122" s="283">
        <f t="shared" si="25"/>
        <v>762</v>
      </c>
      <c r="S122" s="276"/>
      <c r="T122" s="279"/>
      <c r="U122" s="276">
        <v>20</v>
      </c>
      <c r="V122" s="281">
        <f t="shared" si="26"/>
        <v>20</v>
      </c>
      <c r="W122" s="284">
        <v>600</v>
      </c>
      <c r="X122" s="285">
        <f t="shared" si="27"/>
        <v>61</v>
      </c>
      <c r="Y122" s="277">
        <v>1.0249999999999999</v>
      </c>
      <c r="Z122" s="323">
        <v>44.01</v>
      </c>
      <c r="AA122" s="324">
        <v>38.1</v>
      </c>
      <c r="AB122" s="325">
        <f t="shared" si="29"/>
        <v>2324.1</v>
      </c>
    </row>
    <row r="123" spans="1:28" ht="18.75" customHeight="1" x14ac:dyDescent="0.25">
      <c r="A123" s="326">
        <v>63</v>
      </c>
      <c r="B123" s="327" t="s">
        <v>1069</v>
      </c>
      <c r="C123" s="328" t="s">
        <v>295</v>
      </c>
      <c r="D123" s="276"/>
      <c r="E123" s="276"/>
      <c r="F123" s="276">
        <v>10</v>
      </c>
      <c r="G123" s="277">
        <f t="shared" si="20"/>
        <v>10</v>
      </c>
      <c r="H123" s="278">
        <f t="shared" si="21"/>
        <v>381</v>
      </c>
      <c r="I123" s="279"/>
      <c r="J123" s="279">
        <v>1</v>
      </c>
      <c r="K123" s="280"/>
      <c r="L123" s="281">
        <f t="shared" si="22"/>
        <v>1</v>
      </c>
      <c r="M123" s="282">
        <f t="shared" si="23"/>
        <v>38.1</v>
      </c>
      <c r="N123" s="279"/>
      <c r="O123" s="276"/>
      <c r="P123" s="276">
        <v>10</v>
      </c>
      <c r="Q123" s="277">
        <f t="shared" si="24"/>
        <v>10</v>
      </c>
      <c r="R123" s="283">
        <f t="shared" si="25"/>
        <v>381</v>
      </c>
      <c r="S123" s="276"/>
      <c r="T123" s="279"/>
      <c r="U123" s="276"/>
      <c r="V123" s="281">
        <f t="shared" si="26"/>
        <v>0</v>
      </c>
      <c r="W123" s="284">
        <v>600</v>
      </c>
      <c r="X123" s="285">
        <f t="shared" si="27"/>
        <v>21</v>
      </c>
      <c r="Y123" s="277">
        <v>1.0249999999999999</v>
      </c>
      <c r="Z123" s="323">
        <v>44.01</v>
      </c>
      <c r="AA123" s="324">
        <v>38.1</v>
      </c>
      <c r="AB123" s="325">
        <f t="shared" si="29"/>
        <v>800.1</v>
      </c>
    </row>
    <row r="124" spans="1:28" ht="18.75" hidden="1" customHeight="1" x14ac:dyDescent="0.25">
      <c r="A124" s="326">
        <v>64</v>
      </c>
      <c r="B124" s="327" t="s">
        <v>1070</v>
      </c>
      <c r="C124" s="328" t="s">
        <v>847</v>
      </c>
      <c r="D124" s="276"/>
      <c r="E124" s="276"/>
      <c r="F124" s="276"/>
      <c r="G124" s="277">
        <f t="shared" si="20"/>
        <v>0</v>
      </c>
      <c r="H124" s="278">
        <f t="shared" si="21"/>
        <v>0</v>
      </c>
      <c r="I124" s="279"/>
      <c r="J124" s="279"/>
      <c r="K124" s="280"/>
      <c r="L124" s="281">
        <f t="shared" si="22"/>
        <v>0</v>
      </c>
      <c r="M124" s="282">
        <f t="shared" si="23"/>
        <v>0</v>
      </c>
      <c r="N124" s="279"/>
      <c r="O124" s="276"/>
      <c r="P124" s="276"/>
      <c r="Q124" s="277">
        <f t="shared" si="24"/>
        <v>0</v>
      </c>
      <c r="R124" s="283">
        <f t="shared" si="25"/>
        <v>0</v>
      </c>
      <c r="S124" s="276"/>
      <c r="T124" s="279"/>
      <c r="U124" s="276"/>
      <c r="V124" s="281">
        <f t="shared" si="26"/>
        <v>0</v>
      </c>
      <c r="W124" s="284">
        <f t="shared" si="28"/>
        <v>0</v>
      </c>
      <c r="X124" s="285">
        <f t="shared" si="27"/>
        <v>0</v>
      </c>
      <c r="Y124" s="277">
        <v>1.0249999999999999</v>
      </c>
      <c r="Z124" s="323">
        <v>22.88</v>
      </c>
      <c r="AA124" s="324">
        <v>24.63</v>
      </c>
      <c r="AB124" s="325">
        <f t="shared" si="29"/>
        <v>0</v>
      </c>
    </row>
    <row r="125" spans="1:28" ht="29.25" customHeight="1" x14ac:dyDescent="0.25">
      <c r="A125" s="326">
        <v>65</v>
      </c>
      <c r="B125" s="327" t="s">
        <v>1071</v>
      </c>
      <c r="C125" s="328" t="s">
        <v>989</v>
      </c>
      <c r="D125" s="276"/>
      <c r="E125" s="276"/>
      <c r="F125" s="276">
        <v>3</v>
      </c>
      <c r="G125" s="277">
        <f t="shared" si="20"/>
        <v>3</v>
      </c>
      <c r="H125" s="278">
        <f t="shared" si="21"/>
        <v>82.98</v>
      </c>
      <c r="I125" s="279"/>
      <c r="J125" s="279"/>
      <c r="K125" s="280"/>
      <c r="L125" s="281">
        <f t="shared" si="22"/>
        <v>0</v>
      </c>
      <c r="M125" s="282">
        <f t="shared" si="23"/>
        <v>0</v>
      </c>
      <c r="N125" s="279"/>
      <c r="O125" s="276"/>
      <c r="P125" s="276"/>
      <c r="Q125" s="277">
        <f t="shared" si="24"/>
        <v>0</v>
      </c>
      <c r="R125" s="283">
        <f t="shared" si="25"/>
        <v>0</v>
      </c>
      <c r="S125" s="276"/>
      <c r="T125" s="279"/>
      <c r="U125" s="276"/>
      <c r="V125" s="281">
        <f t="shared" si="26"/>
        <v>0</v>
      </c>
      <c r="W125" s="284">
        <f t="shared" si="28"/>
        <v>0</v>
      </c>
      <c r="X125" s="285">
        <f t="shared" si="27"/>
        <v>3</v>
      </c>
      <c r="Y125" s="277">
        <v>1.0249999999999999</v>
      </c>
      <c r="Z125" s="323">
        <v>31.08</v>
      </c>
      <c r="AA125" s="324">
        <v>27.66</v>
      </c>
      <c r="AB125" s="325">
        <f t="shared" si="29"/>
        <v>82.98</v>
      </c>
    </row>
    <row r="126" spans="1:28" ht="18.75" customHeight="1" x14ac:dyDescent="0.25">
      <c r="A126" s="326">
        <v>66</v>
      </c>
      <c r="B126" s="327" t="s">
        <v>1072</v>
      </c>
      <c r="C126" s="328" t="s">
        <v>295</v>
      </c>
      <c r="D126" s="276"/>
      <c r="E126" s="276"/>
      <c r="F126" s="276">
        <v>5</v>
      </c>
      <c r="G126" s="277">
        <f t="shared" si="20"/>
        <v>5</v>
      </c>
      <c r="H126" s="278">
        <f t="shared" si="21"/>
        <v>152.10000000000002</v>
      </c>
      <c r="I126" s="279"/>
      <c r="J126" s="279"/>
      <c r="K126" s="280"/>
      <c r="L126" s="281">
        <f t="shared" si="22"/>
        <v>0</v>
      </c>
      <c r="M126" s="282">
        <f t="shared" si="23"/>
        <v>0</v>
      </c>
      <c r="N126" s="279"/>
      <c r="O126" s="276"/>
      <c r="P126" s="276"/>
      <c r="Q126" s="277">
        <f t="shared" si="24"/>
        <v>0</v>
      </c>
      <c r="R126" s="283">
        <f t="shared" si="25"/>
        <v>0</v>
      </c>
      <c r="S126" s="276"/>
      <c r="T126" s="279"/>
      <c r="U126" s="276"/>
      <c r="V126" s="281">
        <f t="shared" si="26"/>
        <v>0</v>
      </c>
      <c r="W126" s="284">
        <f t="shared" si="28"/>
        <v>0</v>
      </c>
      <c r="X126" s="285">
        <f t="shared" si="27"/>
        <v>5</v>
      </c>
      <c r="Y126" s="277">
        <v>1.0249999999999999</v>
      </c>
      <c r="Z126" s="323">
        <v>30.42</v>
      </c>
      <c r="AA126" s="324">
        <v>30.42</v>
      </c>
      <c r="AB126" s="325">
        <f t="shared" si="29"/>
        <v>152.10000000000002</v>
      </c>
    </row>
    <row r="127" spans="1:28" ht="18.75" customHeight="1" x14ac:dyDescent="0.25">
      <c r="A127" s="326">
        <v>67</v>
      </c>
      <c r="B127" s="321" t="s">
        <v>1073</v>
      </c>
      <c r="C127" s="328" t="s">
        <v>295</v>
      </c>
      <c r="D127" s="276"/>
      <c r="E127" s="276"/>
      <c r="F127" s="276">
        <v>10</v>
      </c>
      <c r="G127" s="277">
        <f t="shared" si="20"/>
        <v>10</v>
      </c>
      <c r="H127" s="278">
        <f t="shared" si="21"/>
        <v>189.20000000000002</v>
      </c>
      <c r="I127" s="279"/>
      <c r="J127" s="279">
        <v>5</v>
      </c>
      <c r="K127" s="280"/>
      <c r="L127" s="281">
        <f t="shared" si="22"/>
        <v>5</v>
      </c>
      <c r="M127" s="282">
        <f t="shared" si="23"/>
        <v>94.600000000000009</v>
      </c>
      <c r="N127" s="279"/>
      <c r="O127" s="276"/>
      <c r="P127" s="276">
        <v>10</v>
      </c>
      <c r="Q127" s="277">
        <f t="shared" si="24"/>
        <v>10</v>
      </c>
      <c r="R127" s="283">
        <f t="shared" si="25"/>
        <v>189.20000000000002</v>
      </c>
      <c r="S127" s="276"/>
      <c r="T127" s="279"/>
      <c r="U127" s="276"/>
      <c r="V127" s="281">
        <f t="shared" si="26"/>
        <v>0</v>
      </c>
      <c r="W127" s="284">
        <f t="shared" si="28"/>
        <v>0</v>
      </c>
      <c r="X127" s="285">
        <f t="shared" si="27"/>
        <v>25</v>
      </c>
      <c r="Y127" s="277">
        <v>1.0249999999999999</v>
      </c>
      <c r="Z127" s="323">
        <v>18.920000000000002</v>
      </c>
      <c r="AA127" s="324">
        <v>18.920000000000002</v>
      </c>
      <c r="AB127" s="325">
        <f t="shared" si="29"/>
        <v>473.00000000000006</v>
      </c>
    </row>
    <row r="128" spans="1:28" ht="27" customHeight="1" x14ac:dyDescent="0.25">
      <c r="A128" s="326">
        <v>68</v>
      </c>
      <c r="B128" s="327" t="s">
        <v>1074</v>
      </c>
      <c r="C128" s="328" t="s">
        <v>46</v>
      </c>
      <c r="D128" s="276"/>
      <c r="E128" s="276"/>
      <c r="F128" s="276">
        <v>15</v>
      </c>
      <c r="G128" s="277">
        <f t="shared" si="20"/>
        <v>15</v>
      </c>
      <c r="H128" s="278">
        <f t="shared" si="21"/>
        <v>826.8</v>
      </c>
      <c r="I128" s="279"/>
      <c r="J128" s="279">
        <v>10</v>
      </c>
      <c r="K128" s="280"/>
      <c r="L128" s="281">
        <f t="shared" si="22"/>
        <v>10</v>
      </c>
      <c r="M128" s="282">
        <f t="shared" si="23"/>
        <v>551.19999999999993</v>
      </c>
      <c r="N128" s="279"/>
      <c r="O128" s="276"/>
      <c r="P128" s="276">
        <v>15</v>
      </c>
      <c r="Q128" s="277">
        <f t="shared" si="24"/>
        <v>15</v>
      </c>
      <c r="R128" s="283">
        <f t="shared" si="25"/>
        <v>826.8</v>
      </c>
      <c r="S128" s="276"/>
      <c r="T128" s="279"/>
      <c r="U128" s="276"/>
      <c r="V128" s="281">
        <f t="shared" si="26"/>
        <v>0</v>
      </c>
      <c r="W128" s="284">
        <f t="shared" si="28"/>
        <v>0</v>
      </c>
      <c r="X128" s="285">
        <f t="shared" si="27"/>
        <v>40</v>
      </c>
      <c r="Y128" s="277">
        <v>1.0249999999999999</v>
      </c>
      <c r="Z128" s="323">
        <v>55.12</v>
      </c>
      <c r="AA128" s="324">
        <v>55.12</v>
      </c>
      <c r="AB128" s="325">
        <f t="shared" si="29"/>
        <v>2204.7999999999997</v>
      </c>
    </row>
    <row r="129" spans="1:28" ht="27.75" customHeight="1" x14ac:dyDescent="0.25">
      <c r="A129" s="326">
        <v>69</v>
      </c>
      <c r="B129" s="327" t="s">
        <v>1075</v>
      </c>
      <c r="C129" s="328" t="s">
        <v>46</v>
      </c>
      <c r="D129" s="276"/>
      <c r="E129" s="276"/>
      <c r="F129" s="276">
        <v>10</v>
      </c>
      <c r="G129" s="277">
        <f t="shared" si="20"/>
        <v>10</v>
      </c>
      <c r="H129" s="278">
        <f t="shared" si="21"/>
        <v>1050.4000000000001</v>
      </c>
      <c r="I129" s="279"/>
      <c r="J129" s="279">
        <v>10</v>
      </c>
      <c r="K129" s="280"/>
      <c r="L129" s="281">
        <f t="shared" si="22"/>
        <v>10</v>
      </c>
      <c r="M129" s="282">
        <f t="shared" si="23"/>
        <v>1050.4000000000001</v>
      </c>
      <c r="N129" s="279"/>
      <c r="O129" s="276"/>
      <c r="P129" s="276">
        <v>10</v>
      </c>
      <c r="Q129" s="277">
        <f t="shared" si="24"/>
        <v>10</v>
      </c>
      <c r="R129" s="283">
        <f t="shared" si="25"/>
        <v>1050.4000000000001</v>
      </c>
      <c r="S129" s="276"/>
      <c r="T129" s="279"/>
      <c r="U129" s="276"/>
      <c r="V129" s="281">
        <f t="shared" si="26"/>
        <v>0</v>
      </c>
      <c r="W129" s="284">
        <f t="shared" si="28"/>
        <v>0</v>
      </c>
      <c r="X129" s="285">
        <f t="shared" si="27"/>
        <v>30</v>
      </c>
      <c r="Y129" s="277">
        <v>1.0249999999999999</v>
      </c>
      <c r="Z129" s="323">
        <v>105.04</v>
      </c>
      <c r="AA129" s="324">
        <v>105.04</v>
      </c>
      <c r="AB129" s="325">
        <f t="shared" si="29"/>
        <v>3151.2000000000003</v>
      </c>
    </row>
    <row r="130" spans="1:28" ht="29.25" customHeight="1" x14ac:dyDescent="0.25">
      <c r="A130" s="326">
        <v>70</v>
      </c>
      <c r="B130" s="327" t="s">
        <v>1076</v>
      </c>
      <c r="C130" s="328" t="s">
        <v>46</v>
      </c>
      <c r="D130" s="276"/>
      <c r="E130" s="276"/>
      <c r="F130" s="276">
        <v>10</v>
      </c>
      <c r="G130" s="277">
        <f t="shared" si="20"/>
        <v>10</v>
      </c>
      <c r="H130" s="278">
        <f t="shared" si="21"/>
        <v>173.70000000000002</v>
      </c>
      <c r="I130" s="279"/>
      <c r="J130" s="279">
        <v>10</v>
      </c>
      <c r="K130" s="280"/>
      <c r="L130" s="281">
        <f t="shared" si="22"/>
        <v>10</v>
      </c>
      <c r="M130" s="282">
        <f t="shared" si="23"/>
        <v>173.70000000000002</v>
      </c>
      <c r="N130" s="279"/>
      <c r="O130" s="276"/>
      <c r="P130" s="276">
        <v>10</v>
      </c>
      <c r="Q130" s="277">
        <f t="shared" si="24"/>
        <v>10</v>
      </c>
      <c r="R130" s="283">
        <f t="shared" si="25"/>
        <v>173.70000000000002</v>
      </c>
      <c r="S130" s="276"/>
      <c r="T130" s="279"/>
      <c r="U130" s="276"/>
      <c r="V130" s="281">
        <f t="shared" si="26"/>
        <v>0</v>
      </c>
      <c r="W130" s="284">
        <f t="shared" si="28"/>
        <v>0</v>
      </c>
      <c r="X130" s="285">
        <f t="shared" si="27"/>
        <v>30</v>
      </c>
      <c r="Y130" s="277">
        <v>1.0249999999999999</v>
      </c>
      <c r="Z130" s="323">
        <v>17.37</v>
      </c>
      <c r="AA130" s="324">
        <v>17.37</v>
      </c>
      <c r="AB130" s="325">
        <f t="shared" si="29"/>
        <v>521.1</v>
      </c>
    </row>
    <row r="131" spans="1:28" ht="26.25" customHeight="1" x14ac:dyDescent="0.25">
      <c r="A131" s="326">
        <v>71</v>
      </c>
      <c r="B131" s="327" t="s">
        <v>1077</v>
      </c>
      <c r="C131" s="328" t="s">
        <v>46</v>
      </c>
      <c r="D131" s="276"/>
      <c r="E131" s="276"/>
      <c r="F131" s="276">
        <v>10</v>
      </c>
      <c r="G131" s="277">
        <f t="shared" si="20"/>
        <v>10</v>
      </c>
      <c r="H131" s="278">
        <f t="shared" si="21"/>
        <v>265.2</v>
      </c>
      <c r="I131" s="279"/>
      <c r="J131" s="279">
        <v>10</v>
      </c>
      <c r="K131" s="280"/>
      <c r="L131" s="281">
        <f t="shared" si="22"/>
        <v>10</v>
      </c>
      <c r="M131" s="282">
        <f t="shared" si="23"/>
        <v>265.2</v>
      </c>
      <c r="N131" s="279"/>
      <c r="O131" s="276"/>
      <c r="P131" s="276">
        <v>10</v>
      </c>
      <c r="Q131" s="277">
        <f t="shared" si="24"/>
        <v>10</v>
      </c>
      <c r="R131" s="283">
        <f t="shared" si="25"/>
        <v>265.2</v>
      </c>
      <c r="S131" s="276"/>
      <c r="T131" s="279"/>
      <c r="U131" s="276"/>
      <c r="V131" s="281">
        <f t="shared" si="26"/>
        <v>0</v>
      </c>
      <c r="W131" s="284">
        <f t="shared" si="28"/>
        <v>0</v>
      </c>
      <c r="X131" s="285">
        <f t="shared" si="27"/>
        <v>30</v>
      </c>
      <c r="Y131" s="277">
        <v>1.0249999999999999</v>
      </c>
      <c r="Z131" s="323">
        <v>33.28</v>
      </c>
      <c r="AA131" s="324">
        <v>26.52</v>
      </c>
      <c r="AB131" s="325">
        <f t="shared" si="29"/>
        <v>795.6</v>
      </c>
    </row>
    <row r="132" spans="1:28" ht="31.5" customHeight="1" x14ac:dyDescent="0.25">
      <c r="A132" s="326">
        <v>72</v>
      </c>
      <c r="B132" s="327" t="s">
        <v>1078</v>
      </c>
      <c r="C132" s="328" t="s">
        <v>46</v>
      </c>
      <c r="D132" s="276"/>
      <c r="E132" s="276"/>
      <c r="F132" s="276">
        <v>10</v>
      </c>
      <c r="G132" s="277">
        <f t="shared" si="20"/>
        <v>10</v>
      </c>
      <c r="H132" s="278">
        <f t="shared" si="21"/>
        <v>306.3</v>
      </c>
      <c r="I132" s="279"/>
      <c r="J132" s="279">
        <v>5</v>
      </c>
      <c r="K132" s="280">
        <v>5</v>
      </c>
      <c r="L132" s="281">
        <f t="shared" si="22"/>
        <v>10</v>
      </c>
      <c r="M132" s="282">
        <f t="shared" si="23"/>
        <v>306.3</v>
      </c>
      <c r="N132" s="279"/>
      <c r="O132" s="276"/>
      <c r="P132" s="276">
        <v>10</v>
      </c>
      <c r="Q132" s="277">
        <f t="shared" si="24"/>
        <v>10</v>
      </c>
      <c r="R132" s="283">
        <f t="shared" si="25"/>
        <v>306.3</v>
      </c>
      <c r="S132" s="276"/>
      <c r="T132" s="279"/>
      <c r="U132" s="276"/>
      <c r="V132" s="281">
        <f t="shared" si="26"/>
        <v>0</v>
      </c>
      <c r="W132" s="284">
        <f t="shared" si="28"/>
        <v>0</v>
      </c>
      <c r="X132" s="285">
        <f t="shared" si="27"/>
        <v>30</v>
      </c>
      <c r="Y132" s="277">
        <v>1.0249999999999999</v>
      </c>
      <c r="Z132" s="323">
        <v>33.28</v>
      </c>
      <c r="AA132" s="324">
        <v>30.63</v>
      </c>
      <c r="AB132" s="325">
        <f t="shared" si="29"/>
        <v>918.9</v>
      </c>
    </row>
    <row r="133" spans="1:28" ht="18.75" customHeight="1" x14ac:dyDescent="0.25">
      <c r="A133" s="326">
        <v>73</v>
      </c>
      <c r="B133" s="327" t="s">
        <v>1079</v>
      </c>
      <c r="C133" s="328" t="s">
        <v>816</v>
      </c>
      <c r="D133" s="276"/>
      <c r="E133" s="276">
        <v>10</v>
      </c>
      <c r="F133" s="276"/>
      <c r="G133" s="277">
        <f t="shared" si="20"/>
        <v>10</v>
      </c>
      <c r="H133" s="278">
        <f t="shared" si="21"/>
        <v>676</v>
      </c>
      <c r="I133" s="279"/>
      <c r="J133" s="279">
        <v>5</v>
      </c>
      <c r="K133" s="280">
        <v>5</v>
      </c>
      <c r="L133" s="281">
        <f t="shared" si="22"/>
        <v>10</v>
      </c>
      <c r="M133" s="282">
        <f t="shared" si="23"/>
        <v>676</v>
      </c>
      <c r="N133" s="279"/>
      <c r="O133" s="276"/>
      <c r="P133" s="276">
        <v>10</v>
      </c>
      <c r="Q133" s="277">
        <f t="shared" si="24"/>
        <v>10</v>
      </c>
      <c r="R133" s="283">
        <f t="shared" si="25"/>
        <v>676</v>
      </c>
      <c r="S133" s="276"/>
      <c r="T133" s="279"/>
      <c r="U133" s="276"/>
      <c r="V133" s="281">
        <f t="shared" si="26"/>
        <v>0</v>
      </c>
      <c r="W133" s="284">
        <f t="shared" si="28"/>
        <v>0</v>
      </c>
      <c r="X133" s="285">
        <f t="shared" si="27"/>
        <v>30</v>
      </c>
      <c r="Y133" s="277">
        <v>1.0249999999999999</v>
      </c>
      <c r="Z133" s="323">
        <v>75.569999999999993</v>
      </c>
      <c r="AA133" s="324">
        <v>67.599999999999994</v>
      </c>
      <c r="AB133" s="325">
        <f t="shared" si="29"/>
        <v>2027.9999999999998</v>
      </c>
    </row>
    <row r="134" spans="1:28" ht="18.75" customHeight="1" x14ac:dyDescent="0.25">
      <c r="A134" s="326">
        <v>74</v>
      </c>
      <c r="B134" s="327" t="s">
        <v>1080</v>
      </c>
      <c r="C134" s="328" t="s">
        <v>46</v>
      </c>
      <c r="D134" s="276"/>
      <c r="E134" s="276">
        <v>1</v>
      </c>
      <c r="F134" s="276"/>
      <c r="G134" s="277">
        <f t="shared" si="20"/>
        <v>1</v>
      </c>
      <c r="H134" s="278">
        <f t="shared" si="21"/>
        <v>49.92</v>
      </c>
      <c r="I134" s="279"/>
      <c r="J134" s="279"/>
      <c r="K134" s="280"/>
      <c r="L134" s="281">
        <f t="shared" si="22"/>
        <v>0</v>
      </c>
      <c r="M134" s="282">
        <f t="shared" si="23"/>
        <v>0</v>
      </c>
      <c r="N134" s="279"/>
      <c r="O134" s="276"/>
      <c r="P134" s="276"/>
      <c r="Q134" s="277">
        <f t="shared" si="24"/>
        <v>0</v>
      </c>
      <c r="R134" s="283">
        <f t="shared" si="25"/>
        <v>0</v>
      </c>
      <c r="S134" s="276"/>
      <c r="T134" s="279"/>
      <c r="U134" s="276"/>
      <c r="V134" s="281">
        <f t="shared" si="26"/>
        <v>0</v>
      </c>
      <c r="W134" s="284">
        <f t="shared" si="28"/>
        <v>0</v>
      </c>
      <c r="X134" s="285">
        <v>1</v>
      </c>
      <c r="Y134" s="277">
        <v>1.0249999999999999</v>
      </c>
      <c r="Z134" s="323">
        <v>54.08</v>
      </c>
      <c r="AA134" s="324">
        <v>49.92</v>
      </c>
      <c r="AB134" s="325">
        <f t="shared" si="29"/>
        <v>49.92</v>
      </c>
    </row>
    <row r="135" spans="1:28" ht="33" customHeight="1" x14ac:dyDescent="0.25">
      <c r="A135" s="326">
        <v>75</v>
      </c>
      <c r="B135" s="327" t="s">
        <v>1081</v>
      </c>
      <c r="C135" s="328" t="s">
        <v>816</v>
      </c>
      <c r="D135" s="276"/>
      <c r="E135" s="276">
        <v>5</v>
      </c>
      <c r="F135" s="276"/>
      <c r="G135" s="277">
        <f t="shared" si="20"/>
        <v>5</v>
      </c>
      <c r="H135" s="278">
        <f t="shared" si="21"/>
        <v>624</v>
      </c>
      <c r="I135" s="279"/>
      <c r="J135" s="279"/>
      <c r="K135" s="280"/>
      <c r="L135" s="281">
        <f t="shared" si="22"/>
        <v>0</v>
      </c>
      <c r="M135" s="282">
        <f t="shared" si="23"/>
        <v>0</v>
      </c>
      <c r="N135" s="279"/>
      <c r="O135" s="276"/>
      <c r="P135" s="276">
        <v>10</v>
      </c>
      <c r="Q135" s="277">
        <f t="shared" si="24"/>
        <v>10</v>
      </c>
      <c r="R135" s="283">
        <f t="shared" si="25"/>
        <v>1248</v>
      </c>
      <c r="S135" s="276"/>
      <c r="T135" s="279"/>
      <c r="U135" s="276"/>
      <c r="V135" s="281">
        <f t="shared" si="26"/>
        <v>0</v>
      </c>
      <c r="W135" s="284">
        <f t="shared" si="28"/>
        <v>0</v>
      </c>
      <c r="X135" s="285">
        <f t="shared" si="27"/>
        <v>15</v>
      </c>
      <c r="Y135" s="277">
        <v>1.0249999999999999</v>
      </c>
      <c r="Z135" s="323">
        <v>112.72</v>
      </c>
      <c r="AA135" s="324">
        <v>124.8</v>
      </c>
      <c r="AB135" s="325">
        <f t="shared" si="29"/>
        <v>1872</v>
      </c>
    </row>
    <row r="136" spans="1:28" ht="16.5" thickBot="1" x14ac:dyDescent="0.3">
      <c r="A136" s="341"/>
      <c r="B136" s="342"/>
      <c r="C136" s="302"/>
      <c r="D136" s="294"/>
      <c r="E136" s="294"/>
      <c r="F136" s="294"/>
      <c r="G136" s="294"/>
      <c r="H136" s="295"/>
      <c r="I136" s="296"/>
      <c r="J136" s="296"/>
      <c r="K136" s="297"/>
      <c r="L136" s="297"/>
      <c r="M136" s="298"/>
      <c r="N136" s="296"/>
      <c r="O136" s="294"/>
      <c r="P136" s="294"/>
      <c r="Q136" s="294"/>
      <c r="R136" s="299"/>
      <c r="S136" s="294"/>
      <c r="T136" s="296"/>
      <c r="U136" s="294"/>
      <c r="V136" s="297"/>
      <c r="W136" s="300"/>
      <c r="X136" s="301"/>
      <c r="Y136" s="302"/>
      <c r="Z136" s="343"/>
      <c r="AA136" s="344"/>
      <c r="AB136" s="345">
        <f>SUM(AB51:AB135)</f>
        <v>156576.98000000004</v>
      </c>
    </row>
    <row r="137" spans="1:28" x14ac:dyDescent="0.25">
      <c r="A137" s="622" t="s">
        <v>1082</v>
      </c>
      <c r="B137" s="623"/>
      <c r="C137" s="346"/>
      <c r="D137" s="307"/>
      <c r="E137" s="307"/>
      <c r="F137" s="307"/>
      <c r="G137" s="307"/>
      <c r="H137" s="308"/>
      <c r="I137" s="309"/>
      <c r="J137" s="309"/>
      <c r="K137" s="310"/>
      <c r="L137" s="310"/>
      <c r="M137" s="347"/>
      <c r="N137" s="309"/>
      <c r="O137" s="307"/>
      <c r="P137" s="307"/>
      <c r="Q137" s="307"/>
      <c r="R137" s="313"/>
      <c r="S137" s="307"/>
      <c r="T137" s="309"/>
      <c r="U137" s="307"/>
      <c r="V137" s="310"/>
      <c r="W137" s="314"/>
      <c r="X137" s="315"/>
      <c r="Y137" s="348"/>
      <c r="Z137" s="349"/>
      <c r="AA137" s="350"/>
      <c r="AB137" s="351"/>
    </row>
    <row r="138" spans="1:28" ht="27.95" customHeight="1" x14ac:dyDescent="0.25">
      <c r="A138" s="326">
        <v>1</v>
      </c>
      <c r="B138" s="327" t="s">
        <v>1083</v>
      </c>
      <c r="C138" s="328" t="s">
        <v>986</v>
      </c>
      <c r="D138" s="276"/>
      <c r="E138" s="276">
        <v>6</v>
      </c>
      <c r="F138" s="276"/>
      <c r="G138" s="277">
        <f t="shared" ref="G138:G148" si="30">SUM(D138:F138)</f>
        <v>6</v>
      </c>
      <c r="H138" s="278">
        <f t="shared" ref="H138:H148" si="31">G138*AA138</f>
        <v>55.14</v>
      </c>
      <c r="I138" s="279"/>
      <c r="J138" s="279">
        <v>10</v>
      </c>
      <c r="K138" s="280"/>
      <c r="L138" s="281">
        <f t="shared" ref="L138:L148" si="32">SUM(I138:K138)</f>
        <v>10</v>
      </c>
      <c r="M138" s="282">
        <f t="shared" ref="M138:M148" si="33">L138*AA138</f>
        <v>91.899999999999991</v>
      </c>
      <c r="N138" s="279"/>
      <c r="O138" s="276">
        <v>6</v>
      </c>
      <c r="P138" s="276"/>
      <c r="Q138" s="277">
        <f t="shared" ref="Q138:Q148" si="34">SUM(N138:P138)</f>
        <v>6</v>
      </c>
      <c r="R138" s="283">
        <f t="shared" ref="R138:R148" si="35">Q138*AA138</f>
        <v>55.14</v>
      </c>
      <c r="S138" s="276"/>
      <c r="T138" s="279"/>
      <c r="U138" s="276"/>
      <c r="V138" s="281">
        <f t="shared" ref="V138:V148" si="36">SUM(S138:U138)</f>
        <v>0</v>
      </c>
      <c r="W138" s="284">
        <f t="shared" ref="W138:W148" si="37">V138*AA138</f>
        <v>0</v>
      </c>
      <c r="X138" s="285">
        <f t="shared" ref="X138:X148" si="38">G138+L138+Q138+V138</f>
        <v>22</v>
      </c>
      <c r="Y138" s="277">
        <v>1.0249999999999999</v>
      </c>
      <c r="Z138" s="323">
        <v>7.85</v>
      </c>
      <c r="AA138" s="324">
        <v>9.19</v>
      </c>
      <c r="AB138" s="325">
        <f>X138*AA138</f>
        <v>202.17999999999998</v>
      </c>
    </row>
    <row r="139" spans="1:28" ht="18.75" customHeight="1" x14ac:dyDescent="0.25">
      <c r="A139" s="326">
        <v>2</v>
      </c>
      <c r="B139" s="327" t="s">
        <v>1084</v>
      </c>
      <c r="C139" s="328" t="s">
        <v>989</v>
      </c>
      <c r="D139" s="276"/>
      <c r="E139" s="276">
        <v>5</v>
      </c>
      <c r="F139" s="276"/>
      <c r="G139" s="277">
        <f t="shared" si="30"/>
        <v>5</v>
      </c>
      <c r="H139" s="278">
        <f t="shared" si="31"/>
        <v>98.800000000000011</v>
      </c>
      <c r="I139" s="279"/>
      <c r="J139" s="279"/>
      <c r="K139" s="280"/>
      <c r="L139" s="281">
        <f t="shared" si="32"/>
        <v>0</v>
      </c>
      <c r="M139" s="282">
        <f t="shared" si="33"/>
        <v>0</v>
      </c>
      <c r="N139" s="279"/>
      <c r="O139" s="276">
        <v>3</v>
      </c>
      <c r="P139" s="276"/>
      <c r="Q139" s="277">
        <f t="shared" si="34"/>
        <v>3</v>
      </c>
      <c r="R139" s="283">
        <f t="shared" si="35"/>
        <v>59.28</v>
      </c>
      <c r="S139" s="276"/>
      <c r="T139" s="279"/>
      <c r="U139" s="276"/>
      <c r="V139" s="281">
        <f t="shared" si="36"/>
        <v>0</v>
      </c>
      <c r="W139" s="284">
        <f t="shared" si="37"/>
        <v>0</v>
      </c>
      <c r="X139" s="285">
        <f t="shared" si="38"/>
        <v>8</v>
      </c>
      <c r="Y139" s="277">
        <v>1.0249999999999999</v>
      </c>
      <c r="Z139" s="323">
        <v>19.43</v>
      </c>
      <c r="AA139" s="324">
        <v>19.760000000000002</v>
      </c>
      <c r="AB139" s="325">
        <f t="shared" ref="AB139:AB148" si="39">X139*AA139</f>
        <v>158.08000000000001</v>
      </c>
    </row>
    <row r="140" spans="1:28" ht="27" customHeight="1" x14ac:dyDescent="0.25">
      <c r="A140" s="326">
        <v>3</v>
      </c>
      <c r="B140" s="327" t="s">
        <v>1085</v>
      </c>
      <c r="C140" s="328" t="s">
        <v>989</v>
      </c>
      <c r="D140" s="276"/>
      <c r="E140" s="276"/>
      <c r="F140" s="276"/>
      <c r="G140" s="277">
        <f t="shared" si="30"/>
        <v>0</v>
      </c>
      <c r="H140" s="278">
        <f t="shared" si="31"/>
        <v>0</v>
      </c>
      <c r="I140" s="279"/>
      <c r="J140" s="279">
        <v>1</v>
      </c>
      <c r="K140" s="280"/>
      <c r="L140" s="281">
        <f t="shared" si="32"/>
        <v>1</v>
      </c>
      <c r="M140" s="282">
        <f t="shared" si="33"/>
        <v>478.38</v>
      </c>
      <c r="N140" s="279"/>
      <c r="O140" s="276"/>
      <c r="P140" s="276"/>
      <c r="Q140" s="277">
        <f t="shared" si="34"/>
        <v>0</v>
      </c>
      <c r="R140" s="283">
        <f t="shared" si="35"/>
        <v>0</v>
      </c>
      <c r="S140" s="276"/>
      <c r="T140" s="279"/>
      <c r="U140" s="276"/>
      <c r="V140" s="281">
        <f t="shared" si="36"/>
        <v>0</v>
      </c>
      <c r="W140" s="284">
        <f t="shared" si="37"/>
        <v>0</v>
      </c>
      <c r="X140" s="285">
        <v>1</v>
      </c>
      <c r="Y140" s="277">
        <v>1.0249999999999999</v>
      </c>
      <c r="Z140" s="323">
        <v>478.38</v>
      </c>
      <c r="AA140" s="324">
        <v>478.38</v>
      </c>
      <c r="AB140" s="325">
        <f t="shared" si="39"/>
        <v>478.38</v>
      </c>
    </row>
    <row r="141" spans="1:28" ht="27.75" customHeight="1" x14ac:dyDescent="0.25">
      <c r="A141" s="326">
        <v>4</v>
      </c>
      <c r="B141" s="327" t="s">
        <v>1086</v>
      </c>
      <c r="C141" s="328" t="s">
        <v>989</v>
      </c>
      <c r="D141" s="276"/>
      <c r="E141" s="276"/>
      <c r="F141" s="276"/>
      <c r="G141" s="277">
        <f t="shared" si="30"/>
        <v>0</v>
      </c>
      <c r="H141" s="278">
        <f t="shared" si="31"/>
        <v>0</v>
      </c>
      <c r="I141" s="279"/>
      <c r="J141" s="279"/>
      <c r="K141" s="280"/>
      <c r="L141" s="281">
        <f t="shared" si="32"/>
        <v>0</v>
      </c>
      <c r="M141" s="282">
        <f t="shared" si="33"/>
        <v>0</v>
      </c>
      <c r="N141" s="279"/>
      <c r="O141" s="276">
        <v>1</v>
      </c>
      <c r="P141" s="276"/>
      <c r="Q141" s="277">
        <f t="shared" si="34"/>
        <v>1</v>
      </c>
      <c r="R141" s="283">
        <f t="shared" si="35"/>
        <v>187.2</v>
      </c>
      <c r="S141" s="276"/>
      <c r="T141" s="279"/>
      <c r="U141" s="276"/>
      <c r="V141" s="281">
        <f t="shared" si="36"/>
        <v>0</v>
      </c>
      <c r="W141" s="284">
        <f t="shared" si="37"/>
        <v>0</v>
      </c>
      <c r="X141" s="285">
        <f t="shared" si="38"/>
        <v>1</v>
      </c>
      <c r="Y141" s="277">
        <v>1.0249999999999999</v>
      </c>
      <c r="Z141" s="323">
        <v>187.2</v>
      </c>
      <c r="AA141" s="324">
        <v>187.2</v>
      </c>
      <c r="AB141" s="325">
        <f t="shared" si="39"/>
        <v>187.2</v>
      </c>
    </row>
    <row r="142" spans="1:28" ht="27.75" customHeight="1" x14ac:dyDescent="0.25">
      <c r="A142" s="326"/>
      <c r="B142" s="352" t="s">
        <v>1087</v>
      </c>
      <c r="C142" s="328" t="s">
        <v>989</v>
      </c>
      <c r="D142" s="276"/>
      <c r="E142" s="276"/>
      <c r="F142" s="276"/>
      <c r="G142" s="277"/>
      <c r="H142" s="278"/>
      <c r="I142" s="279"/>
      <c r="J142" s="279">
        <v>7</v>
      </c>
      <c r="K142" s="280"/>
      <c r="L142" s="281">
        <v>7</v>
      </c>
      <c r="M142" s="282"/>
      <c r="N142" s="279"/>
      <c r="O142" s="276"/>
      <c r="P142" s="276"/>
      <c r="Q142" s="277"/>
      <c r="R142" s="283"/>
      <c r="S142" s="276"/>
      <c r="T142" s="279"/>
      <c r="U142" s="276"/>
      <c r="V142" s="281"/>
      <c r="W142" s="284">
        <v>150</v>
      </c>
      <c r="X142" s="285"/>
      <c r="Y142" s="277"/>
      <c r="Z142" s="323">
        <v>120</v>
      </c>
      <c r="AA142" s="324">
        <v>120</v>
      </c>
      <c r="AB142" s="325"/>
    </row>
    <row r="143" spans="1:28" ht="40.5" customHeight="1" x14ac:dyDescent="0.25">
      <c r="A143" s="326">
        <v>5</v>
      </c>
      <c r="B143" s="327" t="s">
        <v>1088</v>
      </c>
      <c r="C143" s="328" t="s">
        <v>989</v>
      </c>
      <c r="D143" s="276"/>
      <c r="E143" s="276">
        <v>6</v>
      </c>
      <c r="F143" s="276"/>
      <c r="G143" s="277">
        <f t="shared" si="30"/>
        <v>6</v>
      </c>
      <c r="H143" s="278">
        <f t="shared" si="31"/>
        <v>685.68000000000006</v>
      </c>
      <c r="I143" s="279"/>
      <c r="J143" s="279"/>
      <c r="K143" s="280"/>
      <c r="L143" s="281">
        <f t="shared" si="32"/>
        <v>0</v>
      </c>
      <c r="M143" s="282">
        <f t="shared" si="33"/>
        <v>0</v>
      </c>
      <c r="N143" s="279"/>
      <c r="O143" s="276"/>
      <c r="P143" s="276"/>
      <c r="Q143" s="277">
        <f t="shared" si="34"/>
        <v>0</v>
      </c>
      <c r="R143" s="283">
        <f t="shared" si="35"/>
        <v>0</v>
      </c>
      <c r="S143" s="276"/>
      <c r="T143" s="279"/>
      <c r="U143" s="276"/>
      <c r="V143" s="281">
        <f t="shared" si="36"/>
        <v>0</v>
      </c>
      <c r="W143" s="284">
        <f t="shared" si="37"/>
        <v>0</v>
      </c>
      <c r="X143" s="285">
        <f t="shared" si="38"/>
        <v>6</v>
      </c>
      <c r="Y143" s="277">
        <v>1.0249999999999999</v>
      </c>
      <c r="Z143" s="323">
        <v>123.43</v>
      </c>
      <c r="AA143" s="324">
        <v>114.28</v>
      </c>
      <c r="AB143" s="325">
        <f t="shared" si="39"/>
        <v>685.68000000000006</v>
      </c>
    </row>
    <row r="144" spans="1:28" ht="18.75" customHeight="1" x14ac:dyDescent="0.25">
      <c r="A144" s="326">
        <v>6</v>
      </c>
      <c r="B144" s="327" t="s">
        <v>1089</v>
      </c>
      <c r="C144" s="328" t="s">
        <v>103</v>
      </c>
      <c r="D144" s="276"/>
      <c r="E144" s="276">
        <v>6</v>
      </c>
      <c r="F144" s="276"/>
      <c r="G144" s="277">
        <f t="shared" si="30"/>
        <v>6</v>
      </c>
      <c r="H144" s="278">
        <f t="shared" si="31"/>
        <v>82.38</v>
      </c>
      <c r="I144" s="279"/>
      <c r="J144" s="279"/>
      <c r="K144" s="280"/>
      <c r="L144" s="281">
        <f t="shared" si="32"/>
        <v>0</v>
      </c>
      <c r="M144" s="282">
        <f t="shared" si="33"/>
        <v>0</v>
      </c>
      <c r="N144" s="279"/>
      <c r="O144" s="276"/>
      <c r="P144" s="276"/>
      <c r="Q144" s="277">
        <f t="shared" si="34"/>
        <v>0</v>
      </c>
      <c r="R144" s="283">
        <f t="shared" si="35"/>
        <v>0</v>
      </c>
      <c r="S144" s="276"/>
      <c r="T144" s="279"/>
      <c r="U144" s="276"/>
      <c r="V144" s="281">
        <f t="shared" si="36"/>
        <v>0</v>
      </c>
      <c r="W144" s="284">
        <f t="shared" si="37"/>
        <v>0</v>
      </c>
      <c r="X144" s="285">
        <f t="shared" si="38"/>
        <v>6</v>
      </c>
      <c r="Y144" s="277">
        <v>1.0249999999999999</v>
      </c>
      <c r="Z144" s="323">
        <v>15.53</v>
      </c>
      <c r="AA144" s="324">
        <v>13.73</v>
      </c>
      <c r="AB144" s="325">
        <f t="shared" si="39"/>
        <v>82.38</v>
      </c>
    </row>
    <row r="145" spans="1:30" ht="33" customHeight="1" x14ac:dyDescent="0.25">
      <c r="A145" s="326"/>
      <c r="B145" s="352" t="s">
        <v>1090</v>
      </c>
      <c r="C145" s="328" t="s">
        <v>103</v>
      </c>
      <c r="D145" s="276"/>
      <c r="E145" s="276"/>
      <c r="F145" s="276"/>
      <c r="G145" s="277"/>
      <c r="H145" s="278"/>
      <c r="I145" s="279"/>
      <c r="J145" s="279">
        <v>7</v>
      </c>
      <c r="K145" s="280"/>
      <c r="L145" s="281"/>
      <c r="M145" s="282"/>
      <c r="N145" s="279"/>
      <c r="O145" s="276"/>
      <c r="P145" s="276"/>
      <c r="Q145" s="277"/>
      <c r="R145" s="283"/>
      <c r="S145" s="276"/>
      <c r="T145" s="279"/>
      <c r="U145" s="276"/>
      <c r="V145" s="281"/>
      <c r="W145" s="284">
        <v>150</v>
      </c>
      <c r="X145" s="285"/>
      <c r="Y145" s="277"/>
      <c r="Z145" s="323"/>
      <c r="AA145" s="324"/>
      <c r="AB145" s="325"/>
    </row>
    <row r="146" spans="1:30" ht="18.75" customHeight="1" x14ac:dyDescent="0.25">
      <c r="A146" s="326">
        <v>7</v>
      </c>
      <c r="B146" s="327" t="s">
        <v>1091</v>
      </c>
      <c r="C146" s="328" t="s">
        <v>989</v>
      </c>
      <c r="D146" s="276"/>
      <c r="E146" s="276">
        <v>6</v>
      </c>
      <c r="F146" s="276"/>
      <c r="G146" s="277">
        <f t="shared" si="30"/>
        <v>6</v>
      </c>
      <c r="H146" s="278">
        <f t="shared" si="31"/>
        <v>492.96</v>
      </c>
      <c r="I146" s="279"/>
      <c r="J146" s="279">
        <v>6</v>
      </c>
      <c r="K146" s="280"/>
      <c r="L146" s="281">
        <f t="shared" si="32"/>
        <v>6</v>
      </c>
      <c r="M146" s="282">
        <f t="shared" si="33"/>
        <v>492.96</v>
      </c>
      <c r="N146" s="279"/>
      <c r="O146" s="276">
        <v>3</v>
      </c>
      <c r="P146" s="276"/>
      <c r="Q146" s="277">
        <f t="shared" si="34"/>
        <v>3</v>
      </c>
      <c r="R146" s="283">
        <f t="shared" si="35"/>
        <v>246.48</v>
      </c>
      <c r="S146" s="276"/>
      <c r="T146" s="279"/>
      <c r="U146" s="276"/>
      <c r="V146" s="281">
        <f t="shared" si="36"/>
        <v>0</v>
      </c>
      <c r="W146" s="284">
        <f t="shared" si="37"/>
        <v>0</v>
      </c>
      <c r="X146" s="285">
        <f t="shared" si="38"/>
        <v>15</v>
      </c>
      <c r="Y146" s="277">
        <v>1.0249999999999999</v>
      </c>
      <c r="Z146" s="323">
        <v>92.23</v>
      </c>
      <c r="AA146" s="324">
        <v>82.16</v>
      </c>
      <c r="AB146" s="325">
        <f t="shared" si="39"/>
        <v>1232.3999999999999</v>
      </c>
    </row>
    <row r="147" spans="1:30" ht="18.75" customHeight="1" x14ac:dyDescent="0.25">
      <c r="A147" s="326">
        <v>10</v>
      </c>
      <c r="B147" s="327" t="s">
        <v>1092</v>
      </c>
      <c r="C147" s="328" t="s">
        <v>989</v>
      </c>
      <c r="D147" s="276"/>
      <c r="E147" s="276">
        <v>2</v>
      </c>
      <c r="F147" s="276"/>
      <c r="G147" s="277">
        <f t="shared" si="30"/>
        <v>2</v>
      </c>
      <c r="H147" s="278">
        <f t="shared" si="31"/>
        <v>95.44</v>
      </c>
      <c r="I147" s="279"/>
      <c r="J147" s="279">
        <v>3</v>
      </c>
      <c r="K147" s="280"/>
      <c r="L147" s="281">
        <f t="shared" si="32"/>
        <v>3</v>
      </c>
      <c r="M147" s="282">
        <f t="shared" si="33"/>
        <v>143.16</v>
      </c>
      <c r="N147" s="279"/>
      <c r="O147" s="276"/>
      <c r="P147" s="276"/>
      <c r="Q147" s="277">
        <f t="shared" si="34"/>
        <v>0</v>
      </c>
      <c r="R147" s="283">
        <f t="shared" si="35"/>
        <v>0</v>
      </c>
      <c r="S147" s="276"/>
      <c r="T147" s="279"/>
      <c r="U147" s="276"/>
      <c r="V147" s="281">
        <f t="shared" si="36"/>
        <v>0</v>
      </c>
      <c r="W147" s="284">
        <f t="shared" si="37"/>
        <v>0</v>
      </c>
      <c r="X147" s="285">
        <f t="shared" si="38"/>
        <v>5</v>
      </c>
      <c r="Y147" s="277">
        <v>1.0249999999999999</v>
      </c>
      <c r="Z147" s="323">
        <v>47.72</v>
      </c>
      <c r="AA147" s="324">
        <v>47.72</v>
      </c>
      <c r="AB147" s="325">
        <f t="shared" si="39"/>
        <v>238.6</v>
      </c>
    </row>
    <row r="148" spans="1:30" ht="29.25" customHeight="1" x14ac:dyDescent="0.25">
      <c r="A148" s="326">
        <v>11</v>
      </c>
      <c r="B148" s="327" t="s">
        <v>1093</v>
      </c>
      <c r="C148" s="328" t="s">
        <v>989</v>
      </c>
      <c r="D148" s="276"/>
      <c r="E148" s="276">
        <v>6</v>
      </c>
      <c r="F148" s="276"/>
      <c r="G148" s="277">
        <f t="shared" si="30"/>
        <v>6</v>
      </c>
      <c r="H148" s="278">
        <f t="shared" si="31"/>
        <v>143.39999999999998</v>
      </c>
      <c r="I148" s="279"/>
      <c r="J148" s="279"/>
      <c r="K148" s="280"/>
      <c r="L148" s="281">
        <f t="shared" si="32"/>
        <v>0</v>
      </c>
      <c r="M148" s="282">
        <f t="shared" si="33"/>
        <v>0</v>
      </c>
      <c r="N148" s="279"/>
      <c r="O148" s="276">
        <v>6</v>
      </c>
      <c r="P148" s="276"/>
      <c r="Q148" s="277">
        <f t="shared" si="34"/>
        <v>6</v>
      </c>
      <c r="R148" s="283">
        <f t="shared" si="35"/>
        <v>143.39999999999998</v>
      </c>
      <c r="S148" s="276"/>
      <c r="T148" s="279"/>
      <c r="U148" s="276"/>
      <c r="V148" s="281">
        <f t="shared" si="36"/>
        <v>0</v>
      </c>
      <c r="W148" s="284">
        <f t="shared" si="37"/>
        <v>0</v>
      </c>
      <c r="X148" s="285">
        <f t="shared" si="38"/>
        <v>12</v>
      </c>
      <c r="Y148" s="277">
        <v>1.0249999999999999</v>
      </c>
      <c r="Z148" s="323">
        <v>30.68</v>
      </c>
      <c r="AA148" s="324">
        <v>23.9</v>
      </c>
      <c r="AB148" s="325">
        <f t="shared" si="39"/>
        <v>286.79999999999995</v>
      </c>
    </row>
    <row r="149" spans="1:30" ht="18.75" customHeight="1" thickBot="1" x14ac:dyDescent="0.3">
      <c r="A149" s="353"/>
      <c r="B149" s="354" t="s">
        <v>1094</v>
      </c>
      <c r="C149" s="355"/>
      <c r="D149" s="294"/>
      <c r="E149" s="294"/>
      <c r="F149" s="294"/>
      <c r="G149" s="294"/>
      <c r="H149" s="295"/>
      <c r="I149" s="296"/>
      <c r="J149" s="296"/>
      <c r="K149" s="297"/>
      <c r="L149" s="297"/>
      <c r="M149" s="298"/>
      <c r="N149" s="296"/>
      <c r="O149" s="294"/>
      <c r="P149" s="294"/>
      <c r="Q149" s="294"/>
      <c r="R149" s="299"/>
      <c r="S149" s="294"/>
      <c r="T149" s="296"/>
      <c r="U149" s="294"/>
      <c r="V149" s="297"/>
      <c r="W149" s="300"/>
      <c r="X149" s="301"/>
      <c r="Y149" s="302"/>
      <c r="Z149" s="343"/>
      <c r="AA149" s="344"/>
      <c r="AB149" s="345">
        <f>SUM(AB138:AB148)</f>
        <v>3551.7</v>
      </c>
    </row>
    <row r="150" spans="1:30" ht="18.75" customHeight="1" x14ac:dyDescent="0.25">
      <c r="A150" s="622" t="s">
        <v>1095</v>
      </c>
      <c r="B150" s="623"/>
      <c r="C150" s="346"/>
      <c r="D150" s="307"/>
      <c r="E150" s="307"/>
      <c r="F150" s="307"/>
      <c r="G150" s="307"/>
      <c r="H150" s="308"/>
      <c r="I150" s="309"/>
      <c r="J150" s="309"/>
      <c r="K150" s="310"/>
      <c r="L150" s="310"/>
      <c r="M150" s="347"/>
      <c r="N150" s="309"/>
      <c r="O150" s="307"/>
      <c r="P150" s="307"/>
      <c r="Q150" s="307"/>
      <c r="R150" s="313"/>
      <c r="S150" s="307"/>
      <c r="T150" s="309"/>
      <c r="U150" s="307"/>
      <c r="V150" s="310"/>
      <c r="W150" s="314"/>
      <c r="X150" s="315"/>
      <c r="Y150" s="348"/>
      <c r="Z150" s="349"/>
      <c r="AA150" s="350"/>
      <c r="AB150" s="351"/>
    </row>
    <row r="151" spans="1:30" ht="18.75" customHeight="1" x14ac:dyDescent="0.25">
      <c r="A151" s="326">
        <v>1</v>
      </c>
      <c r="B151" s="327" t="s">
        <v>1096</v>
      </c>
      <c r="C151" s="328" t="s">
        <v>989</v>
      </c>
      <c r="D151" s="276"/>
      <c r="E151" s="276">
        <v>25</v>
      </c>
      <c r="F151" s="276"/>
      <c r="G151" s="277">
        <f t="shared" ref="G151:G169" si="40">SUM(D151:F151)</f>
        <v>25</v>
      </c>
      <c r="H151" s="278">
        <f t="shared" ref="H151:H169" si="41">G151*AA151</f>
        <v>3625</v>
      </c>
      <c r="I151" s="279"/>
      <c r="J151" s="279"/>
      <c r="K151" s="280"/>
      <c r="L151" s="281">
        <f t="shared" ref="L151:L169" si="42">SUM(I151:K151)</f>
        <v>0</v>
      </c>
      <c r="M151" s="282">
        <f t="shared" ref="M151:M169" si="43">L151*AA151</f>
        <v>0</v>
      </c>
      <c r="N151" s="279"/>
      <c r="O151" s="276">
        <v>25</v>
      </c>
      <c r="P151" s="276"/>
      <c r="Q151" s="277">
        <f t="shared" ref="Q151:Q169" si="44">SUM(N151:P151)</f>
        <v>25</v>
      </c>
      <c r="R151" s="283">
        <f t="shared" ref="R151:R169" si="45">Q151*AA151</f>
        <v>3625</v>
      </c>
      <c r="S151" s="276"/>
      <c r="T151" s="279"/>
      <c r="U151" s="276"/>
      <c r="V151" s="281">
        <f t="shared" ref="V151:V169" si="46">SUM(S151:U151)</f>
        <v>0</v>
      </c>
      <c r="W151" s="284">
        <f t="shared" ref="W151:W169" si="47">V151*AA151</f>
        <v>0</v>
      </c>
      <c r="X151" s="285">
        <f t="shared" ref="X151:X169" si="48">G151+L151+Q151+V151</f>
        <v>50</v>
      </c>
      <c r="Y151" s="277">
        <v>1.0249999999999999</v>
      </c>
      <c r="Z151" s="323">
        <v>145</v>
      </c>
      <c r="AA151" s="324">
        <v>145</v>
      </c>
      <c r="AB151" s="325">
        <f>X151*AA151</f>
        <v>7250</v>
      </c>
      <c r="AD151" s="356"/>
    </row>
    <row r="152" spans="1:30" ht="18.75" customHeight="1" x14ac:dyDescent="0.25">
      <c r="A152" s="326">
        <v>2</v>
      </c>
      <c r="B152" s="327" t="s">
        <v>1097</v>
      </c>
      <c r="C152" s="328" t="s">
        <v>989</v>
      </c>
      <c r="D152" s="276"/>
      <c r="E152" s="276">
        <v>25</v>
      </c>
      <c r="F152" s="276"/>
      <c r="G152" s="277">
        <f t="shared" si="40"/>
        <v>25</v>
      </c>
      <c r="H152" s="278">
        <f t="shared" si="41"/>
        <v>875</v>
      </c>
      <c r="I152" s="279"/>
      <c r="J152" s="279">
        <v>12</v>
      </c>
      <c r="K152" s="280">
        <v>20</v>
      </c>
      <c r="L152" s="281">
        <f t="shared" si="42"/>
        <v>32</v>
      </c>
      <c r="M152" s="282">
        <f t="shared" si="43"/>
        <v>1120</v>
      </c>
      <c r="N152" s="279"/>
      <c r="O152" s="276">
        <v>10</v>
      </c>
      <c r="P152" s="276"/>
      <c r="Q152" s="277">
        <f t="shared" si="44"/>
        <v>10</v>
      </c>
      <c r="R152" s="283">
        <f t="shared" si="45"/>
        <v>350</v>
      </c>
      <c r="S152" s="276"/>
      <c r="T152" s="279"/>
      <c r="U152" s="276"/>
      <c r="V152" s="281">
        <f t="shared" si="46"/>
        <v>0</v>
      </c>
      <c r="W152" s="284">
        <f t="shared" si="47"/>
        <v>0</v>
      </c>
      <c r="X152" s="285">
        <f t="shared" si="48"/>
        <v>67</v>
      </c>
      <c r="Y152" s="277">
        <v>1.0249999999999999</v>
      </c>
      <c r="Z152" s="323">
        <v>35</v>
      </c>
      <c r="AA152" s="324">
        <v>35</v>
      </c>
      <c r="AB152" s="325">
        <f t="shared" ref="AB152:AB169" si="49">X152*AA152</f>
        <v>2345</v>
      </c>
    </row>
    <row r="153" spans="1:30" ht="27.95" customHeight="1" x14ac:dyDescent="0.25">
      <c r="A153" s="326">
        <v>3</v>
      </c>
      <c r="B153" s="327" t="s">
        <v>1098</v>
      </c>
      <c r="C153" s="328" t="s">
        <v>847</v>
      </c>
      <c r="D153" s="276"/>
      <c r="E153" s="276">
        <v>5</v>
      </c>
      <c r="F153" s="276"/>
      <c r="G153" s="277">
        <f t="shared" si="40"/>
        <v>5</v>
      </c>
      <c r="H153" s="278">
        <f t="shared" si="41"/>
        <v>208</v>
      </c>
      <c r="I153" s="279">
        <v>5</v>
      </c>
      <c r="J153" s="279">
        <v>5</v>
      </c>
      <c r="K153" s="280">
        <v>4</v>
      </c>
      <c r="L153" s="281">
        <f t="shared" si="42"/>
        <v>14</v>
      </c>
      <c r="M153" s="282">
        <f t="shared" si="43"/>
        <v>582.4</v>
      </c>
      <c r="N153" s="279"/>
      <c r="O153" s="276">
        <v>3</v>
      </c>
      <c r="P153" s="276"/>
      <c r="Q153" s="277">
        <f t="shared" si="44"/>
        <v>3</v>
      </c>
      <c r="R153" s="283">
        <f t="shared" si="45"/>
        <v>124.80000000000001</v>
      </c>
      <c r="S153" s="276"/>
      <c r="T153" s="279"/>
      <c r="U153" s="276"/>
      <c r="V153" s="281">
        <f t="shared" si="46"/>
        <v>0</v>
      </c>
      <c r="W153" s="284">
        <f t="shared" si="47"/>
        <v>0</v>
      </c>
      <c r="X153" s="285">
        <f t="shared" si="48"/>
        <v>22</v>
      </c>
      <c r="Y153" s="277">
        <v>1.0249999999999999</v>
      </c>
      <c r="Z153" s="323">
        <v>41.6</v>
      </c>
      <c r="AA153" s="324">
        <v>41.6</v>
      </c>
      <c r="AB153" s="325">
        <f t="shared" si="49"/>
        <v>915.2</v>
      </c>
    </row>
    <row r="154" spans="1:30" ht="27.75" customHeight="1" x14ac:dyDescent="0.25">
      <c r="A154" s="326">
        <v>4</v>
      </c>
      <c r="B154" s="327" t="s">
        <v>1099</v>
      </c>
      <c r="C154" s="328" t="s">
        <v>1100</v>
      </c>
      <c r="D154" s="276"/>
      <c r="E154" s="276">
        <v>10</v>
      </c>
      <c r="F154" s="276"/>
      <c r="G154" s="277">
        <f t="shared" si="40"/>
        <v>10</v>
      </c>
      <c r="H154" s="278">
        <f t="shared" si="41"/>
        <v>212.7</v>
      </c>
      <c r="I154" s="279"/>
      <c r="J154" s="279">
        <v>5</v>
      </c>
      <c r="K154" s="280">
        <v>5</v>
      </c>
      <c r="L154" s="281">
        <f t="shared" si="42"/>
        <v>10</v>
      </c>
      <c r="M154" s="282">
        <f t="shared" si="43"/>
        <v>212.7</v>
      </c>
      <c r="N154" s="279"/>
      <c r="O154" s="276">
        <v>5</v>
      </c>
      <c r="P154" s="276"/>
      <c r="Q154" s="277">
        <f t="shared" si="44"/>
        <v>5</v>
      </c>
      <c r="R154" s="283">
        <f t="shared" si="45"/>
        <v>106.35</v>
      </c>
      <c r="S154" s="276"/>
      <c r="T154" s="279"/>
      <c r="U154" s="276"/>
      <c r="V154" s="281">
        <f t="shared" si="46"/>
        <v>0</v>
      </c>
      <c r="W154" s="284">
        <f t="shared" si="47"/>
        <v>0</v>
      </c>
      <c r="X154" s="285">
        <f t="shared" si="48"/>
        <v>25</v>
      </c>
      <c r="Y154" s="277">
        <v>1.0249999999999999</v>
      </c>
      <c r="Z154" s="323">
        <v>18.2</v>
      </c>
      <c r="AA154" s="324">
        <v>21.27</v>
      </c>
      <c r="AB154" s="325">
        <f t="shared" si="49"/>
        <v>531.75</v>
      </c>
    </row>
    <row r="155" spans="1:30" ht="25.5" customHeight="1" x14ac:dyDescent="0.25">
      <c r="A155" s="326">
        <v>5</v>
      </c>
      <c r="B155" s="327" t="s">
        <v>1101</v>
      </c>
      <c r="C155" s="328" t="s">
        <v>896</v>
      </c>
      <c r="D155" s="276"/>
      <c r="E155" s="276">
        <v>5</v>
      </c>
      <c r="F155" s="276"/>
      <c r="G155" s="277">
        <f t="shared" si="40"/>
        <v>5</v>
      </c>
      <c r="H155" s="278">
        <f t="shared" si="41"/>
        <v>187.15</v>
      </c>
      <c r="I155" s="279"/>
      <c r="J155" s="279">
        <v>5</v>
      </c>
      <c r="K155" s="280">
        <v>5</v>
      </c>
      <c r="L155" s="281">
        <f t="shared" si="42"/>
        <v>10</v>
      </c>
      <c r="M155" s="282">
        <f t="shared" si="43"/>
        <v>374.3</v>
      </c>
      <c r="N155" s="279"/>
      <c r="O155" s="276">
        <v>5</v>
      </c>
      <c r="P155" s="276"/>
      <c r="Q155" s="277">
        <f t="shared" si="44"/>
        <v>5</v>
      </c>
      <c r="R155" s="283">
        <f t="shared" si="45"/>
        <v>187.15</v>
      </c>
      <c r="S155" s="276"/>
      <c r="T155" s="279"/>
      <c r="U155" s="276"/>
      <c r="V155" s="281">
        <f t="shared" si="46"/>
        <v>0</v>
      </c>
      <c r="W155" s="284">
        <f t="shared" si="47"/>
        <v>0</v>
      </c>
      <c r="X155" s="285">
        <f t="shared" si="48"/>
        <v>20</v>
      </c>
      <c r="Y155" s="277">
        <v>1.0249999999999999</v>
      </c>
      <c r="Z155" s="323">
        <v>41.6</v>
      </c>
      <c r="AA155" s="324">
        <v>37.43</v>
      </c>
      <c r="AB155" s="325">
        <f t="shared" si="49"/>
        <v>748.6</v>
      </c>
    </row>
    <row r="156" spans="1:30" ht="27.75" customHeight="1" x14ac:dyDescent="0.25">
      <c r="A156" s="326">
        <v>6</v>
      </c>
      <c r="B156" s="327" t="s">
        <v>1102</v>
      </c>
      <c r="C156" s="328" t="s">
        <v>174</v>
      </c>
      <c r="D156" s="276"/>
      <c r="E156" s="276">
        <v>5</v>
      </c>
      <c r="F156" s="276"/>
      <c r="G156" s="277">
        <f t="shared" si="40"/>
        <v>5</v>
      </c>
      <c r="H156" s="278">
        <f t="shared" si="41"/>
        <v>598</v>
      </c>
      <c r="I156" s="279"/>
      <c r="J156" s="279"/>
      <c r="K156" s="280"/>
      <c r="L156" s="281">
        <f t="shared" si="42"/>
        <v>0</v>
      </c>
      <c r="M156" s="282">
        <f t="shared" si="43"/>
        <v>0</v>
      </c>
      <c r="N156" s="279"/>
      <c r="O156" s="276"/>
      <c r="P156" s="276"/>
      <c r="Q156" s="277">
        <f t="shared" si="44"/>
        <v>0</v>
      </c>
      <c r="R156" s="283">
        <f t="shared" si="45"/>
        <v>0</v>
      </c>
      <c r="S156" s="276"/>
      <c r="T156" s="279"/>
      <c r="U156" s="276"/>
      <c r="V156" s="281">
        <f t="shared" si="46"/>
        <v>0</v>
      </c>
      <c r="W156" s="284">
        <f t="shared" si="47"/>
        <v>0</v>
      </c>
      <c r="X156" s="285">
        <f t="shared" si="48"/>
        <v>5</v>
      </c>
      <c r="Y156" s="277">
        <v>1.0249999999999999</v>
      </c>
      <c r="Z156" s="323">
        <v>114.4</v>
      </c>
      <c r="AA156" s="324">
        <v>119.6</v>
      </c>
      <c r="AB156" s="325">
        <f t="shared" si="49"/>
        <v>598</v>
      </c>
    </row>
    <row r="157" spans="1:30" ht="23.25" customHeight="1" x14ac:dyDescent="0.25">
      <c r="A157" s="326"/>
      <c r="B157" s="330" t="s">
        <v>1103</v>
      </c>
      <c r="C157" s="328" t="s">
        <v>989</v>
      </c>
      <c r="D157" s="357"/>
      <c r="E157" s="276"/>
      <c r="F157" s="357"/>
      <c r="G157" s="277"/>
      <c r="H157" s="278"/>
      <c r="I157" s="279">
        <v>15</v>
      </c>
      <c r="J157" s="279">
        <v>10</v>
      </c>
      <c r="K157" s="280"/>
      <c r="L157" s="281"/>
      <c r="M157" s="282"/>
      <c r="N157" s="279"/>
      <c r="O157" s="276"/>
      <c r="P157" s="276"/>
      <c r="Q157" s="277"/>
      <c r="R157" s="283"/>
      <c r="S157" s="276"/>
      <c r="T157" s="279"/>
      <c r="U157" s="276"/>
      <c r="V157" s="281"/>
      <c r="W157" s="284"/>
      <c r="X157" s="285"/>
      <c r="Y157" s="277"/>
      <c r="Z157" s="323"/>
      <c r="AA157" s="324">
        <v>100</v>
      </c>
      <c r="AB157" s="325"/>
    </row>
    <row r="158" spans="1:30" ht="18.75" customHeight="1" x14ac:dyDescent="0.25">
      <c r="A158" s="326">
        <v>7</v>
      </c>
      <c r="B158" s="327" t="s">
        <v>1104</v>
      </c>
      <c r="C158" s="328" t="s">
        <v>989</v>
      </c>
      <c r="D158" s="357"/>
      <c r="E158" s="276">
        <v>6</v>
      </c>
      <c r="F158" s="357"/>
      <c r="G158" s="277">
        <f t="shared" si="40"/>
        <v>6</v>
      </c>
      <c r="H158" s="278">
        <f t="shared" si="41"/>
        <v>167.76</v>
      </c>
      <c r="I158" s="279"/>
      <c r="J158" s="279">
        <v>6</v>
      </c>
      <c r="K158" s="280"/>
      <c r="L158" s="281">
        <f t="shared" si="42"/>
        <v>6</v>
      </c>
      <c r="M158" s="282">
        <f t="shared" si="43"/>
        <v>167.76</v>
      </c>
      <c r="N158" s="279"/>
      <c r="O158" s="276"/>
      <c r="P158" s="276"/>
      <c r="Q158" s="277">
        <f t="shared" si="44"/>
        <v>0</v>
      </c>
      <c r="R158" s="283">
        <f t="shared" si="45"/>
        <v>0</v>
      </c>
      <c r="S158" s="276"/>
      <c r="T158" s="279"/>
      <c r="U158" s="276"/>
      <c r="V158" s="281">
        <f t="shared" si="46"/>
        <v>0</v>
      </c>
      <c r="W158" s="284">
        <f t="shared" si="47"/>
        <v>0</v>
      </c>
      <c r="X158" s="285">
        <f t="shared" si="48"/>
        <v>12</v>
      </c>
      <c r="Y158" s="277">
        <v>1.0249999999999999</v>
      </c>
      <c r="Z158" s="323">
        <v>36.28</v>
      </c>
      <c r="AA158" s="324">
        <v>27.96</v>
      </c>
      <c r="AB158" s="325">
        <f t="shared" si="49"/>
        <v>335.52</v>
      </c>
    </row>
    <row r="159" spans="1:30" ht="18.75" customHeight="1" x14ac:dyDescent="0.25">
      <c r="A159" s="326">
        <v>8</v>
      </c>
      <c r="B159" s="327" t="s">
        <v>1105</v>
      </c>
      <c r="C159" s="328" t="s">
        <v>174</v>
      </c>
      <c r="D159" s="276"/>
      <c r="E159" s="276">
        <v>3</v>
      </c>
      <c r="F159" s="276"/>
      <c r="G159" s="277">
        <f t="shared" si="40"/>
        <v>3</v>
      </c>
      <c r="H159" s="278">
        <f t="shared" si="41"/>
        <v>608.40000000000009</v>
      </c>
      <c r="I159" s="279"/>
      <c r="J159" s="279"/>
      <c r="K159" s="280"/>
      <c r="L159" s="281">
        <f t="shared" si="42"/>
        <v>0</v>
      </c>
      <c r="M159" s="282">
        <f t="shared" si="43"/>
        <v>0</v>
      </c>
      <c r="N159" s="279"/>
      <c r="O159" s="276">
        <v>3</v>
      </c>
      <c r="P159" s="276"/>
      <c r="Q159" s="277">
        <f t="shared" si="44"/>
        <v>3</v>
      </c>
      <c r="R159" s="283">
        <f t="shared" si="45"/>
        <v>608.40000000000009</v>
      </c>
      <c r="S159" s="276"/>
      <c r="T159" s="279"/>
      <c r="U159" s="276"/>
      <c r="V159" s="281">
        <f t="shared" si="46"/>
        <v>0</v>
      </c>
      <c r="W159" s="284">
        <f t="shared" si="47"/>
        <v>0</v>
      </c>
      <c r="X159" s="285">
        <f t="shared" si="48"/>
        <v>6</v>
      </c>
      <c r="Y159" s="277">
        <v>1.0249999999999999</v>
      </c>
      <c r="Z159" s="323">
        <v>228.8</v>
      </c>
      <c r="AA159" s="324">
        <v>202.8</v>
      </c>
      <c r="AB159" s="325">
        <f t="shared" si="49"/>
        <v>1216.8000000000002</v>
      </c>
    </row>
    <row r="160" spans="1:30" ht="25.5" customHeight="1" x14ac:dyDescent="0.25">
      <c r="A160" s="326">
        <v>9</v>
      </c>
      <c r="B160" s="327" t="s">
        <v>1106</v>
      </c>
      <c r="C160" s="328" t="s">
        <v>174</v>
      </c>
      <c r="D160" s="276"/>
      <c r="E160" s="276">
        <v>6</v>
      </c>
      <c r="F160" s="276"/>
      <c r="G160" s="277">
        <f t="shared" si="40"/>
        <v>6</v>
      </c>
      <c r="H160" s="278">
        <f t="shared" si="41"/>
        <v>508.56000000000006</v>
      </c>
      <c r="I160" s="279"/>
      <c r="J160" s="279">
        <v>6</v>
      </c>
      <c r="K160" s="280"/>
      <c r="L160" s="281">
        <f t="shared" si="42"/>
        <v>6</v>
      </c>
      <c r="M160" s="282">
        <f t="shared" si="43"/>
        <v>508.56000000000006</v>
      </c>
      <c r="N160" s="279"/>
      <c r="O160" s="276">
        <v>6</v>
      </c>
      <c r="P160" s="276"/>
      <c r="Q160" s="277">
        <f t="shared" si="44"/>
        <v>6</v>
      </c>
      <c r="R160" s="283">
        <f t="shared" si="45"/>
        <v>508.56000000000006</v>
      </c>
      <c r="S160" s="276"/>
      <c r="T160" s="279"/>
      <c r="U160" s="276"/>
      <c r="V160" s="281">
        <f t="shared" si="46"/>
        <v>0</v>
      </c>
      <c r="W160" s="284">
        <f t="shared" si="47"/>
        <v>0</v>
      </c>
      <c r="X160" s="285">
        <f t="shared" si="48"/>
        <v>18</v>
      </c>
      <c r="Y160" s="277">
        <v>1.0249999999999999</v>
      </c>
      <c r="Z160" s="323">
        <v>84.76</v>
      </c>
      <c r="AA160" s="324">
        <v>84.76</v>
      </c>
      <c r="AB160" s="325">
        <f t="shared" si="49"/>
        <v>1525.68</v>
      </c>
    </row>
    <row r="161" spans="1:28" ht="18.75" hidden="1" customHeight="1" x14ac:dyDescent="0.25">
      <c r="A161" s="326">
        <v>10</v>
      </c>
      <c r="B161" s="327" t="s">
        <v>1107</v>
      </c>
      <c r="C161" s="328" t="s">
        <v>174</v>
      </c>
      <c r="D161" s="276"/>
      <c r="E161" s="276"/>
      <c r="F161" s="276"/>
      <c r="G161" s="277">
        <f t="shared" si="40"/>
        <v>0</v>
      </c>
      <c r="H161" s="278">
        <f t="shared" si="41"/>
        <v>0</v>
      </c>
      <c r="I161" s="279"/>
      <c r="J161" s="279"/>
      <c r="K161" s="280"/>
      <c r="L161" s="281">
        <f t="shared" si="42"/>
        <v>0</v>
      </c>
      <c r="M161" s="282">
        <f t="shared" si="43"/>
        <v>0</v>
      </c>
      <c r="N161" s="279"/>
      <c r="O161" s="276"/>
      <c r="P161" s="276"/>
      <c r="Q161" s="277">
        <f t="shared" si="44"/>
        <v>0</v>
      </c>
      <c r="R161" s="283">
        <f t="shared" si="45"/>
        <v>0</v>
      </c>
      <c r="S161" s="276"/>
      <c r="T161" s="279"/>
      <c r="U161" s="276"/>
      <c r="V161" s="281">
        <f t="shared" si="46"/>
        <v>0</v>
      </c>
      <c r="W161" s="284">
        <f t="shared" si="47"/>
        <v>0</v>
      </c>
      <c r="X161" s="285">
        <f t="shared" si="48"/>
        <v>0</v>
      </c>
      <c r="Y161" s="277">
        <v>1.0249999999999999</v>
      </c>
      <c r="Z161" s="323">
        <v>117.52</v>
      </c>
      <c r="AA161" s="324">
        <v>124.8</v>
      </c>
      <c r="AB161" s="325">
        <f t="shared" si="49"/>
        <v>0</v>
      </c>
    </row>
    <row r="162" spans="1:28" ht="18.75" customHeight="1" x14ac:dyDescent="0.25">
      <c r="A162" s="326"/>
      <c r="B162" s="330" t="s">
        <v>1108</v>
      </c>
      <c r="C162" s="328" t="s">
        <v>989</v>
      </c>
      <c r="D162" s="276"/>
      <c r="E162" s="276"/>
      <c r="F162" s="276"/>
      <c r="G162" s="277"/>
      <c r="H162" s="278"/>
      <c r="I162" s="279">
        <v>10</v>
      </c>
      <c r="J162" s="279">
        <v>10</v>
      </c>
      <c r="K162" s="280"/>
      <c r="L162" s="281"/>
      <c r="M162" s="282"/>
      <c r="N162" s="279"/>
      <c r="O162" s="276"/>
      <c r="P162" s="276"/>
      <c r="Q162" s="277"/>
      <c r="R162" s="283"/>
      <c r="S162" s="276"/>
      <c r="T162" s="279"/>
      <c r="U162" s="276"/>
      <c r="V162" s="281"/>
      <c r="W162" s="284"/>
      <c r="X162" s="285"/>
      <c r="Y162" s="277"/>
      <c r="Z162" s="323"/>
      <c r="AA162" s="324">
        <v>85</v>
      </c>
      <c r="AB162" s="325"/>
    </row>
    <row r="163" spans="1:28" ht="27" customHeight="1" x14ac:dyDescent="0.25">
      <c r="A163" s="326">
        <v>11</v>
      </c>
      <c r="B163" s="327" t="s">
        <v>1109</v>
      </c>
      <c r="C163" s="328" t="s">
        <v>989</v>
      </c>
      <c r="D163" s="276"/>
      <c r="E163" s="276">
        <v>5</v>
      </c>
      <c r="F163" s="276"/>
      <c r="G163" s="277">
        <f t="shared" si="40"/>
        <v>5</v>
      </c>
      <c r="H163" s="278">
        <f t="shared" si="41"/>
        <v>9100</v>
      </c>
      <c r="I163" s="279">
        <v>4</v>
      </c>
      <c r="J163" s="279">
        <v>4</v>
      </c>
      <c r="K163" s="280"/>
      <c r="L163" s="281">
        <f t="shared" si="42"/>
        <v>8</v>
      </c>
      <c r="M163" s="282">
        <f t="shared" si="43"/>
        <v>14560</v>
      </c>
      <c r="N163" s="279"/>
      <c r="O163" s="276"/>
      <c r="P163" s="276"/>
      <c r="Q163" s="277">
        <f t="shared" si="44"/>
        <v>0</v>
      </c>
      <c r="R163" s="283">
        <f t="shared" si="45"/>
        <v>0</v>
      </c>
      <c r="S163" s="276"/>
      <c r="T163" s="279"/>
      <c r="U163" s="276"/>
      <c r="V163" s="281">
        <f t="shared" si="46"/>
        <v>0</v>
      </c>
      <c r="W163" s="284">
        <f t="shared" si="47"/>
        <v>0</v>
      </c>
      <c r="X163" s="285">
        <v>2</v>
      </c>
      <c r="Y163" s="277">
        <v>1.0249999999999999</v>
      </c>
      <c r="Z163" s="323">
        <v>1872</v>
      </c>
      <c r="AA163" s="324">
        <v>1820</v>
      </c>
      <c r="AB163" s="325">
        <f t="shared" si="49"/>
        <v>3640</v>
      </c>
    </row>
    <row r="164" spans="1:28" ht="18.75" hidden="1" customHeight="1" x14ac:dyDescent="0.25">
      <c r="A164" s="326">
        <v>12</v>
      </c>
      <c r="B164" s="327" t="s">
        <v>1110</v>
      </c>
      <c r="C164" s="328" t="s">
        <v>989</v>
      </c>
      <c r="D164" s="276"/>
      <c r="E164" s="276"/>
      <c r="F164" s="276"/>
      <c r="G164" s="277">
        <f t="shared" si="40"/>
        <v>0</v>
      </c>
      <c r="H164" s="278">
        <f t="shared" si="41"/>
        <v>0</v>
      </c>
      <c r="I164" s="279"/>
      <c r="J164" s="279"/>
      <c r="K164" s="280"/>
      <c r="L164" s="281">
        <f t="shared" si="42"/>
        <v>0</v>
      </c>
      <c r="M164" s="282">
        <f t="shared" si="43"/>
        <v>0</v>
      </c>
      <c r="N164" s="279"/>
      <c r="O164" s="276"/>
      <c r="P164" s="276"/>
      <c r="Q164" s="277">
        <f t="shared" si="44"/>
        <v>0</v>
      </c>
      <c r="R164" s="283">
        <f t="shared" si="45"/>
        <v>0</v>
      </c>
      <c r="S164" s="276"/>
      <c r="T164" s="279"/>
      <c r="U164" s="276"/>
      <c r="V164" s="281">
        <f t="shared" si="46"/>
        <v>0</v>
      </c>
      <c r="W164" s="284">
        <f t="shared" si="47"/>
        <v>0</v>
      </c>
      <c r="X164" s="285">
        <f t="shared" si="48"/>
        <v>0</v>
      </c>
      <c r="Y164" s="277">
        <v>1.0249999999999999</v>
      </c>
      <c r="Z164" s="323">
        <v>130</v>
      </c>
      <c r="AA164" s="324">
        <v>142.47999999999999</v>
      </c>
      <c r="AB164" s="325">
        <f t="shared" si="49"/>
        <v>0</v>
      </c>
    </row>
    <row r="165" spans="1:28" ht="18.75" hidden="1" customHeight="1" x14ac:dyDescent="0.25">
      <c r="A165" s="326">
        <v>13</v>
      </c>
      <c r="B165" s="358" t="s">
        <v>1111</v>
      </c>
      <c r="C165" s="359" t="s">
        <v>989</v>
      </c>
      <c r="D165" s="360"/>
      <c r="E165" s="360"/>
      <c r="F165" s="360">
        <v>3</v>
      </c>
      <c r="G165" s="277">
        <f t="shared" si="40"/>
        <v>3</v>
      </c>
      <c r="H165" s="278">
        <f t="shared" si="41"/>
        <v>296.39999999999998</v>
      </c>
      <c r="I165" s="279"/>
      <c r="J165" s="279"/>
      <c r="K165" s="280"/>
      <c r="L165" s="281">
        <f t="shared" si="42"/>
        <v>0</v>
      </c>
      <c r="M165" s="282">
        <f t="shared" si="43"/>
        <v>0</v>
      </c>
      <c r="N165" s="279"/>
      <c r="O165" s="276">
        <v>3</v>
      </c>
      <c r="P165" s="276"/>
      <c r="Q165" s="277">
        <f t="shared" si="44"/>
        <v>3</v>
      </c>
      <c r="R165" s="283">
        <f t="shared" si="45"/>
        <v>296.39999999999998</v>
      </c>
      <c r="S165" s="276"/>
      <c r="T165" s="279"/>
      <c r="U165" s="276"/>
      <c r="V165" s="281">
        <f t="shared" si="46"/>
        <v>0</v>
      </c>
      <c r="W165" s="284">
        <f t="shared" si="47"/>
        <v>0</v>
      </c>
      <c r="X165" s="285"/>
      <c r="Y165" s="277">
        <v>1.0249999999999999</v>
      </c>
      <c r="Z165" s="361">
        <v>98.8</v>
      </c>
      <c r="AA165" s="362">
        <v>98.8</v>
      </c>
      <c r="AB165" s="325">
        <f t="shared" si="49"/>
        <v>0</v>
      </c>
    </row>
    <row r="166" spans="1:28" ht="30.75" customHeight="1" x14ac:dyDescent="0.25">
      <c r="A166" s="326">
        <v>14</v>
      </c>
      <c r="B166" s="327" t="s">
        <v>1112</v>
      </c>
      <c r="C166" s="328" t="s">
        <v>1023</v>
      </c>
      <c r="D166" s="276"/>
      <c r="E166" s="276">
        <v>2</v>
      </c>
      <c r="F166" s="276"/>
      <c r="G166" s="277">
        <f t="shared" si="40"/>
        <v>2</v>
      </c>
      <c r="H166" s="278">
        <f t="shared" si="41"/>
        <v>99.38</v>
      </c>
      <c r="I166" s="279"/>
      <c r="J166" s="279">
        <v>1</v>
      </c>
      <c r="K166" s="280"/>
      <c r="L166" s="281">
        <f t="shared" si="42"/>
        <v>1</v>
      </c>
      <c r="M166" s="282">
        <f t="shared" si="43"/>
        <v>49.69</v>
      </c>
      <c r="N166" s="279"/>
      <c r="O166" s="276">
        <v>2</v>
      </c>
      <c r="P166" s="276"/>
      <c r="Q166" s="277">
        <f t="shared" si="44"/>
        <v>2</v>
      </c>
      <c r="R166" s="283">
        <f t="shared" si="45"/>
        <v>99.38</v>
      </c>
      <c r="S166" s="276"/>
      <c r="T166" s="279"/>
      <c r="U166" s="276"/>
      <c r="V166" s="281">
        <f t="shared" si="46"/>
        <v>0</v>
      </c>
      <c r="W166" s="284">
        <f t="shared" si="47"/>
        <v>0</v>
      </c>
      <c r="X166" s="285">
        <f t="shared" si="48"/>
        <v>5</v>
      </c>
      <c r="Y166" s="277">
        <v>1.0249999999999999</v>
      </c>
      <c r="Z166" s="323">
        <v>43.68</v>
      </c>
      <c r="AA166" s="324">
        <v>49.69</v>
      </c>
      <c r="AB166" s="325">
        <f t="shared" si="49"/>
        <v>248.45</v>
      </c>
    </row>
    <row r="167" spans="1:28" ht="25.5" customHeight="1" x14ac:dyDescent="0.25">
      <c r="A167" s="326">
        <v>15</v>
      </c>
      <c r="B167" s="327" t="s">
        <v>1113</v>
      </c>
      <c r="C167" s="328" t="s">
        <v>816</v>
      </c>
      <c r="D167" s="276"/>
      <c r="E167" s="276">
        <v>3</v>
      </c>
      <c r="F167" s="276"/>
      <c r="G167" s="277">
        <f t="shared" si="40"/>
        <v>3</v>
      </c>
      <c r="H167" s="278">
        <f t="shared" si="41"/>
        <v>308.88</v>
      </c>
      <c r="I167" s="279"/>
      <c r="J167" s="279">
        <v>3</v>
      </c>
      <c r="K167" s="280"/>
      <c r="L167" s="281">
        <f t="shared" si="42"/>
        <v>3</v>
      </c>
      <c r="M167" s="282">
        <f t="shared" si="43"/>
        <v>308.88</v>
      </c>
      <c r="N167" s="279"/>
      <c r="O167" s="276">
        <v>3</v>
      </c>
      <c r="P167" s="276"/>
      <c r="Q167" s="277">
        <f t="shared" si="44"/>
        <v>3</v>
      </c>
      <c r="R167" s="283">
        <f t="shared" si="45"/>
        <v>308.88</v>
      </c>
      <c r="S167" s="276"/>
      <c r="T167" s="279"/>
      <c r="U167" s="276"/>
      <c r="V167" s="281">
        <f t="shared" si="46"/>
        <v>0</v>
      </c>
      <c r="W167" s="284">
        <f t="shared" si="47"/>
        <v>0</v>
      </c>
      <c r="X167" s="285">
        <f t="shared" si="48"/>
        <v>9</v>
      </c>
      <c r="Y167" s="277">
        <v>1.0249999999999999</v>
      </c>
      <c r="Z167" s="323">
        <v>119.6</v>
      </c>
      <c r="AA167" s="324">
        <v>102.96</v>
      </c>
      <c r="AB167" s="325">
        <f t="shared" si="49"/>
        <v>926.64</v>
      </c>
    </row>
    <row r="168" spans="1:28" ht="25.5" customHeight="1" x14ac:dyDescent="0.25">
      <c r="A168" s="326"/>
      <c r="B168" s="339" t="s">
        <v>1114</v>
      </c>
      <c r="C168" s="328" t="s">
        <v>73</v>
      </c>
      <c r="D168" s="276"/>
      <c r="E168" s="276"/>
      <c r="F168" s="276"/>
      <c r="G168" s="277"/>
      <c r="H168" s="278"/>
      <c r="I168" s="279">
        <v>4</v>
      </c>
      <c r="J168" s="279">
        <v>4</v>
      </c>
      <c r="K168" s="280"/>
      <c r="L168" s="281"/>
      <c r="M168" s="282"/>
      <c r="N168" s="279"/>
      <c r="O168" s="276"/>
      <c r="P168" s="276"/>
      <c r="Q168" s="277"/>
      <c r="R168" s="283"/>
      <c r="S168" s="276"/>
      <c r="T168" s="279"/>
      <c r="U168" s="276"/>
      <c r="V168" s="281">
        <f t="shared" si="46"/>
        <v>0</v>
      </c>
      <c r="W168" s="284"/>
      <c r="X168" s="285"/>
      <c r="Y168" s="277"/>
      <c r="Z168" s="323"/>
      <c r="AA168" s="324"/>
      <c r="AB168" s="325"/>
    </row>
    <row r="169" spans="1:28" ht="25.5" customHeight="1" x14ac:dyDescent="0.25">
      <c r="A169" s="326">
        <v>16</v>
      </c>
      <c r="B169" s="327" t="s">
        <v>1115</v>
      </c>
      <c r="C169" s="328" t="s">
        <v>46</v>
      </c>
      <c r="D169" s="276"/>
      <c r="E169" s="276">
        <v>3</v>
      </c>
      <c r="F169" s="276"/>
      <c r="G169" s="277">
        <f t="shared" si="40"/>
        <v>3</v>
      </c>
      <c r="H169" s="278">
        <f t="shared" si="41"/>
        <v>419.64</v>
      </c>
      <c r="I169" s="279"/>
      <c r="J169" s="279">
        <v>3</v>
      </c>
      <c r="K169" s="280"/>
      <c r="L169" s="281">
        <f t="shared" si="42"/>
        <v>3</v>
      </c>
      <c r="M169" s="282">
        <f t="shared" si="43"/>
        <v>419.64</v>
      </c>
      <c r="N169" s="279"/>
      <c r="O169" s="276">
        <v>3</v>
      </c>
      <c r="P169" s="276"/>
      <c r="Q169" s="277">
        <f t="shared" si="44"/>
        <v>3</v>
      </c>
      <c r="R169" s="283">
        <f t="shared" si="45"/>
        <v>419.64</v>
      </c>
      <c r="S169" s="276"/>
      <c r="T169" s="279"/>
      <c r="U169" s="276"/>
      <c r="V169" s="281">
        <f t="shared" si="46"/>
        <v>0</v>
      </c>
      <c r="W169" s="284">
        <f t="shared" si="47"/>
        <v>0</v>
      </c>
      <c r="X169" s="285">
        <f t="shared" si="48"/>
        <v>9</v>
      </c>
      <c r="Y169" s="277">
        <v>1.0249999999999999</v>
      </c>
      <c r="Z169" s="323">
        <v>139.88</v>
      </c>
      <c r="AA169" s="324">
        <v>139.88</v>
      </c>
      <c r="AB169" s="325">
        <f t="shared" si="49"/>
        <v>1258.92</v>
      </c>
    </row>
    <row r="170" spans="1:28" ht="28.5" customHeight="1" x14ac:dyDescent="0.25">
      <c r="A170" s="363">
        <v>17</v>
      </c>
      <c r="B170" s="364" t="s">
        <v>1116</v>
      </c>
      <c r="C170" s="335" t="s">
        <v>1117</v>
      </c>
      <c r="D170" s="357"/>
      <c r="E170" s="357">
        <v>5</v>
      </c>
      <c r="F170" s="357"/>
      <c r="G170" s="276">
        <v>0</v>
      </c>
      <c r="H170" s="365">
        <f>AA170*E170</f>
        <v>600</v>
      </c>
      <c r="I170" s="366"/>
      <c r="J170" s="366">
        <v>5</v>
      </c>
      <c r="K170" s="367"/>
      <c r="L170" s="280">
        <v>0</v>
      </c>
      <c r="M170" s="368">
        <f>AA170*J170</f>
        <v>600</v>
      </c>
      <c r="N170" s="366"/>
      <c r="O170" s="357">
        <v>5</v>
      </c>
      <c r="P170" s="357"/>
      <c r="Q170" s="276">
        <v>0</v>
      </c>
      <c r="R170" s="369">
        <f>AA170*O170</f>
        <v>600</v>
      </c>
      <c r="S170" s="357"/>
      <c r="T170" s="366"/>
      <c r="U170" s="357"/>
      <c r="V170" s="280">
        <v>0</v>
      </c>
      <c r="W170" s="370"/>
      <c r="X170" s="285">
        <v>0</v>
      </c>
      <c r="Y170" s="371"/>
      <c r="Z170" s="372"/>
      <c r="AA170" s="373">
        <v>120</v>
      </c>
      <c r="AB170" s="325">
        <f>R170+M170+H170</f>
        <v>1800</v>
      </c>
    </row>
    <row r="171" spans="1:28" ht="33" customHeight="1" x14ac:dyDescent="0.25">
      <c r="A171" s="374"/>
      <c r="B171" s="352" t="s">
        <v>1118</v>
      </c>
      <c r="C171" s="335" t="s">
        <v>989</v>
      </c>
      <c r="D171" s="357"/>
      <c r="E171" s="357"/>
      <c r="F171" s="357"/>
      <c r="G171" s="357"/>
      <c r="H171" s="365"/>
      <c r="I171" s="366"/>
      <c r="J171" s="366">
        <v>10</v>
      </c>
      <c r="K171" s="367"/>
      <c r="L171" s="367"/>
      <c r="M171" s="368"/>
      <c r="N171" s="366"/>
      <c r="O171" s="357"/>
      <c r="P171" s="357"/>
      <c r="Q171" s="357"/>
      <c r="R171" s="369"/>
      <c r="S171" s="357"/>
      <c r="T171" s="366"/>
      <c r="U171" s="357"/>
      <c r="V171" s="367"/>
      <c r="W171" s="375"/>
      <c r="X171" s="376"/>
      <c r="Y171" s="371"/>
      <c r="Z171" s="372"/>
      <c r="AA171" s="373"/>
      <c r="AB171" s="377"/>
    </row>
    <row r="172" spans="1:28" ht="16.5" thickBot="1" x14ac:dyDescent="0.3">
      <c r="A172" s="341"/>
      <c r="B172" s="378"/>
      <c r="C172" s="355"/>
      <c r="D172" s="294"/>
      <c r="E172" s="294"/>
      <c r="F172" s="294"/>
      <c r="G172" s="294"/>
      <c r="H172" s="295"/>
      <c r="I172" s="296"/>
      <c r="J172" s="296"/>
      <c r="K172" s="297"/>
      <c r="L172" s="297"/>
      <c r="M172" s="298"/>
      <c r="N172" s="296"/>
      <c r="O172" s="294"/>
      <c r="P172" s="294"/>
      <c r="Q172" s="294"/>
      <c r="R172" s="299"/>
      <c r="S172" s="294"/>
      <c r="T172" s="296"/>
      <c r="U172" s="294"/>
      <c r="V172" s="297"/>
      <c r="W172" s="300"/>
      <c r="X172" s="301"/>
      <c r="Y172" s="302"/>
      <c r="Z172" s="343"/>
      <c r="AA172" s="344"/>
      <c r="AB172" s="345">
        <f>SUM(AB151:AB170)</f>
        <v>23340.560000000005</v>
      </c>
    </row>
    <row r="173" spans="1:28" x14ac:dyDescent="0.25">
      <c r="A173" s="622" t="s">
        <v>1119</v>
      </c>
      <c r="B173" s="623"/>
      <c r="C173" s="348"/>
      <c r="D173" s="307"/>
      <c r="E173" s="307"/>
      <c r="F173" s="307"/>
      <c r="G173" s="307"/>
      <c r="H173" s="308"/>
      <c r="I173" s="309"/>
      <c r="J173" s="309"/>
      <c r="K173" s="310"/>
      <c r="L173" s="310"/>
      <c r="M173" s="347"/>
      <c r="N173" s="309"/>
      <c r="O173" s="307"/>
      <c r="P173" s="307"/>
      <c r="Q173" s="307"/>
      <c r="R173" s="313"/>
      <c r="S173" s="307"/>
      <c r="T173" s="309"/>
      <c r="U173" s="307"/>
      <c r="V173" s="310"/>
      <c r="W173" s="314"/>
      <c r="X173" s="315"/>
      <c r="Y173" s="348"/>
      <c r="Z173" s="349"/>
      <c r="AA173" s="350"/>
      <c r="AB173" s="351"/>
    </row>
    <row r="174" spans="1:28" ht="69.75" hidden="1" customHeight="1" x14ac:dyDescent="0.25">
      <c r="A174" s="320">
        <v>1</v>
      </c>
      <c r="B174" s="327" t="s">
        <v>1120</v>
      </c>
      <c r="C174" s="335" t="s">
        <v>69</v>
      </c>
      <c r="D174" s="276"/>
      <c r="E174" s="276"/>
      <c r="F174" s="276"/>
      <c r="G174" s="277">
        <f t="shared" ref="G174:G196" si="50">SUM(D174:F174)</f>
        <v>0</v>
      </c>
      <c r="H174" s="278">
        <f t="shared" ref="H174:H196" si="51">G174*AA174</f>
        <v>0</v>
      </c>
      <c r="I174" s="279"/>
      <c r="J174" s="279"/>
      <c r="K174" s="280"/>
      <c r="L174" s="281">
        <f t="shared" ref="L174:L196" si="52">SUM(I174:K174)</f>
        <v>0</v>
      </c>
      <c r="M174" s="282">
        <f t="shared" ref="M174:M196" si="53">L174*AA174</f>
        <v>0</v>
      </c>
      <c r="N174" s="279"/>
      <c r="O174" s="276"/>
      <c r="P174" s="276"/>
      <c r="Q174" s="277">
        <f t="shared" ref="Q174:Q196" si="54">SUM(N174:P174)</f>
        <v>0</v>
      </c>
      <c r="R174" s="283">
        <f t="shared" ref="R174:R196" si="55">Q174*AA174</f>
        <v>0</v>
      </c>
      <c r="S174" s="276"/>
      <c r="T174" s="279"/>
      <c r="U174" s="276"/>
      <c r="V174" s="281">
        <f t="shared" ref="V174:V196" si="56">SUM(S174:U174)</f>
        <v>0</v>
      </c>
      <c r="W174" s="284">
        <f t="shared" ref="W174:W196" si="57">V174*AA174</f>
        <v>0</v>
      </c>
      <c r="X174" s="285">
        <f t="shared" ref="X174:X196" si="58">G174+L174+Q174+V174</f>
        <v>0</v>
      </c>
      <c r="Y174" s="277">
        <v>1.0249999999999999</v>
      </c>
      <c r="Z174" s="323">
        <v>10398.959999999999</v>
      </c>
      <c r="AA174" s="324">
        <v>10400</v>
      </c>
      <c r="AB174" s="325">
        <f t="shared" ref="AB174:AB196" si="59">X174*AA174</f>
        <v>0</v>
      </c>
    </row>
    <row r="175" spans="1:28" ht="44.25" customHeight="1" x14ac:dyDescent="0.25">
      <c r="A175" s="326">
        <v>1</v>
      </c>
      <c r="B175" s="327" t="s">
        <v>1121</v>
      </c>
      <c r="C175" s="335" t="s">
        <v>69</v>
      </c>
      <c r="D175" s="276"/>
      <c r="E175" s="276">
        <v>2</v>
      </c>
      <c r="F175" s="276"/>
      <c r="G175" s="277">
        <f t="shared" si="50"/>
        <v>2</v>
      </c>
      <c r="H175" s="278">
        <f t="shared" si="51"/>
        <v>284.72000000000003</v>
      </c>
      <c r="I175" s="279"/>
      <c r="J175" s="279"/>
      <c r="K175" s="280"/>
      <c r="L175" s="281">
        <f t="shared" si="52"/>
        <v>0</v>
      </c>
      <c r="M175" s="282">
        <f t="shared" si="53"/>
        <v>0</v>
      </c>
      <c r="N175" s="279"/>
      <c r="O175" s="276"/>
      <c r="P175" s="276"/>
      <c r="Q175" s="277">
        <f t="shared" si="54"/>
        <v>0</v>
      </c>
      <c r="R175" s="283">
        <f t="shared" si="55"/>
        <v>0</v>
      </c>
      <c r="S175" s="276"/>
      <c r="T175" s="279"/>
      <c r="U175" s="276"/>
      <c r="V175" s="281">
        <f t="shared" si="56"/>
        <v>0</v>
      </c>
      <c r="W175" s="284">
        <f t="shared" si="57"/>
        <v>0</v>
      </c>
      <c r="X175" s="285">
        <f t="shared" si="58"/>
        <v>2</v>
      </c>
      <c r="Y175" s="277">
        <v>1.0249999999999999</v>
      </c>
      <c r="Z175" s="323">
        <v>153.91999999999999</v>
      </c>
      <c r="AA175" s="324">
        <v>142.36000000000001</v>
      </c>
      <c r="AB175" s="325">
        <f t="shared" si="59"/>
        <v>284.72000000000003</v>
      </c>
    </row>
    <row r="176" spans="1:28" ht="24" customHeight="1" x14ac:dyDescent="0.25">
      <c r="A176" s="326">
        <v>2</v>
      </c>
      <c r="B176" s="327" t="s">
        <v>1122</v>
      </c>
      <c r="C176" s="335" t="s">
        <v>69</v>
      </c>
      <c r="D176" s="276"/>
      <c r="E176" s="276">
        <v>1</v>
      </c>
      <c r="F176" s="276"/>
      <c r="G176" s="277">
        <f t="shared" si="50"/>
        <v>1</v>
      </c>
      <c r="H176" s="278">
        <f t="shared" si="51"/>
        <v>328.64</v>
      </c>
      <c r="I176" s="279"/>
      <c r="J176" s="279"/>
      <c r="K176" s="280"/>
      <c r="L176" s="281">
        <f t="shared" si="52"/>
        <v>0</v>
      </c>
      <c r="M176" s="282">
        <f t="shared" si="53"/>
        <v>0</v>
      </c>
      <c r="N176" s="279"/>
      <c r="O176" s="276"/>
      <c r="P176" s="276"/>
      <c r="Q176" s="277">
        <f t="shared" si="54"/>
        <v>0</v>
      </c>
      <c r="R176" s="283">
        <f t="shared" si="55"/>
        <v>0</v>
      </c>
      <c r="S176" s="276"/>
      <c r="T176" s="279"/>
      <c r="U176" s="276"/>
      <c r="V176" s="281">
        <f t="shared" si="56"/>
        <v>0</v>
      </c>
      <c r="W176" s="284">
        <f t="shared" si="57"/>
        <v>0</v>
      </c>
      <c r="X176" s="285">
        <f t="shared" si="58"/>
        <v>1</v>
      </c>
      <c r="Y176" s="277">
        <v>1.0249999999999999</v>
      </c>
      <c r="Z176" s="323">
        <v>413.92</v>
      </c>
      <c r="AA176" s="324">
        <v>328.64</v>
      </c>
      <c r="AB176" s="325">
        <f t="shared" si="59"/>
        <v>328.64</v>
      </c>
    </row>
    <row r="177" spans="1:28" ht="24" customHeight="1" x14ac:dyDescent="0.25">
      <c r="A177" s="326"/>
      <c r="B177" s="339" t="s">
        <v>1123</v>
      </c>
      <c r="C177" s="335" t="s">
        <v>69</v>
      </c>
      <c r="D177" s="276"/>
      <c r="E177" s="276"/>
      <c r="F177" s="276"/>
      <c r="G177" s="277"/>
      <c r="H177" s="278"/>
      <c r="I177" s="279"/>
      <c r="J177" s="279">
        <v>2</v>
      </c>
      <c r="K177" s="280"/>
      <c r="L177" s="281"/>
      <c r="M177" s="282"/>
      <c r="N177" s="279"/>
      <c r="O177" s="276"/>
      <c r="P177" s="276"/>
      <c r="Q177" s="277"/>
      <c r="R177" s="283"/>
      <c r="S177" s="276"/>
      <c r="T177" s="279"/>
      <c r="U177" s="276"/>
      <c r="V177" s="281"/>
      <c r="W177" s="284"/>
      <c r="X177" s="285"/>
      <c r="Y177" s="277"/>
      <c r="Z177" s="323"/>
      <c r="AA177" s="324"/>
      <c r="AB177" s="325"/>
    </row>
    <row r="178" spans="1:28" ht="25.5" customHeight="1" x14ac:dyDescent="0.25">
      <c r="A178" s="326">
        <v>3</v>
      </c>
      <c r="B178" s="327" t="s">
        <v>1124</v>
      </c>
      <c r="C178" s="335" t="s">
        <v>989</v>
      </c>
      <c r="D178" s="276"/>
      <c r="E178" s="276">
        <v>100</v>
      </c>
      <c r="F178" s="276"/>
      <c r="G178" s="277">
        <f t="shared" si="50"/>
        <v>100</v>
      </c>
      <c r="H178" s="278">
        <f t="shared" si="51"/>
        <v>25468</v>
      </c>
      <c r="I178" s="279"/>
      <c r="J178" s="279"/>
      <c r="K178" s="280"/>
      <c r="L178" s="281">
        <f t="shared" si="52"/>
        <v>0</v>
      </c>
      <c r="M178" s="282">
        <f t="shared" si="53"/>
        <v>0</v>
      </c>
      <c r="N178" s="279"/>
      <c r="O178" s="276"/>
      <c r="P178" s="276"/>
      <c r="Q178" s="277">
        <f t="shared" si="54"/>
        <v>0</v>
      </c>
      <c r="R178" s="283">
        <f t="shared" si="55"/>
        <v>0</v>
      </c>
      <c r="S178" s="276"/>
      <c r="T178" s="279"/>
      <c r="U178" s="276"/>
      <c r="V178" s="281">
        <f t="shared" si="56"/>
        <v>0</v>
      </c>
      <c r="W178" s="284">
        <f t="shared" si="57"/>
        <v>0</v>
      </c>
      <c r="X178" s="285">
        <f t="shared" si="58"/>
        <v>100</v>
      </c>
      <c r="Y178" s="277">
        <v>1.0249999999999999</v>
      </c>
      <c r="Z178" s="323">
        <v>280.8</v>
      </c>
      <c r="AA178" s="324">
        <v>254.68</v>
      </c>
      <c r="AB178" s="325">
        <f t="shared" si="59"/>
        <v>25468</v>
      </c>
    </row>
    <row r="179" spans="1:28" ht="36.75" customHeight="1" x14ac:dyDescent="0.25">
      <c r="A179" s="326">
        <v>4</v>
      </c>
      <c r="B179" s="327" t="s">
        <v>1125</v>
      </c>
      <c r="C179" s="328" t="s">
        <v>69</v>
      </c>
      <c r="D179" s="276"/>
      <c r="E179" s="276">
        <v>1</v>
      </c>
      <c r="F179" s="276"/>
      <c r="G179" s="277">
        <f t="shared" si="50"/>
        <v>1</v>
      </c>
      <c r="H179" s="278">
        <f t="shared" si="51"/>
        <v>6229.6</v>
      </c>
      <c r="I179" s="279"/>
      <c r="J179" s="279"/>
      <c r="K179" s="280"/>
      <c r="L179" s="281">
        <f t="shared" si="52"/>
        <v>0</v>
      </c>
      <c r="M179" s="282">
        <f t="shared" si="53"/>
        <v>0</v>
      </c>
      <c r="N179" s="279"/>
      <c r="O179" s="276"/>
      <c r="P179" s="276"/>
      <c r="Q179" s="277">
        <f t="shared" si="54"/>
        <v>0</v>
      </c>
      <c r="R179" s="283">
        <f t="shared" si="55"/>
        <v>0</v>
      </c>
      <c r="S179" s="276"/>
      <c r="T179" s="279"/>
      <c r="U179" s="276"/>
      <c r="V179" s="281">
        <f t="shared" si="56"/>
        <v>0</v>
      </c>
      <c r="W179" s="284">
        <f t="shared" si="57"/>
        <v>0</v>
      </c>
      <c r="X179" s="285">
        <f t="shared" si="58"/>
        <v>1</v>
      </c>
      <c r="Y179" s="277">
        <v>1.0249999999999999</v>
      </c>
      <c r="Z179" s="379">
        <v>6229.6</v>
      </c>
      <c r="AA179" s="324">
        <v>6229.6</v>
      </c>
      <c r="AB179" s="325">
        <f t="shared" si="59"/>
        <v>6229.6</v>
      </c>
    </row>
    <row r="180" spans="1:28" ht="62.25" customHeight="1" x14ac:dyDescent="0.25">
      <c r="A180" s="326">
        <v>5</v>
      </c>
      <c r="B180" s="327" t="s">
        <v>1126</v>
      </c>
      <c r="C180" s="328" t="s">
        <v>69</v>
      </c>
      <c r="D180" s="336"/>
      <c r="E180" s="336"/>
      <c r="F180" s="336"/>
      <c r="G180" s="277">
        <v>1</v>
      </c>
      <c r="H180" s="278">
        <f t="shared" si="51"/>
        <v>45000</v>
      </c>
      <c r="I180" s="279"/>
      <c r="J180" s="279"/>
      <c r="K180" s="280"/>
      <c r="L180" s="281">
        <f t="shared" si="52"/>
        <v>0</v>
      </c>
      <c r="M180" s="282">
        <f t="shared" si="53"/>
        <v>0</v>
      </c>
      <c r="N180" s="279"/>
      <c r="O180" s="276"/>
      <c r="P180" s="276"/>
      <c r="Q180" s="277">
        <f t="shared" si="54"/>
        <v>0</v>
      </c>
      <c r="R180" s="283">
        <f t="shared" si="55"/>
        <v>0</v>
      </c>
      <c r="S180" s="276"/>
      <c r="T180" s="279"/>
      <c r="U180" s="276"/>
      <c r="V180" s="281">
        <f t="shared" si="56"/>
        <v>0</v>
      </c>
      <c r="W180" s="284">
        <f t="shared" si="57"/>
        <v>0</v>
      </c>
      <c r="X180" s="285">
        <v>1</v>
      </c>
      <c r="Y180" s="277">
        <v>1.0249999999999999</v>
      </c>
      <c r="Z180" s="380">
        <v>45000</v>
      </c>
      <c r="AA180" s="324">
        <v>45000</v>
      </c>
      <c r="AB180" s="325">
        <f t="shared" si="59"/>
        <v>45000</v>
      </c>
    </row>
    <row r="181" spans="1:28" ht="18.75" customHeight="1" x14ac:dyDescent="0.25">
      <c r="A181" s="326">
        <v>6</v>
      </c>
      <c r="B181" s="327" t="s">
        <v>1127</v>
      </c>
      <c r="C181" s="328" t="s">
        <v>69</v>
      </c>
      <c r="D181" s="276"/>
      <c r="E181" s="276">
        <v>4</v>
      </c>
      <c r="F181" s="276"/>
      <c r="G181" s="277">
        <f t="shared" si="50"/>
        <v>4</v>
      </c>
      <c r="H181" s="278">
        <f t="shared" si="51"/>
        <v>3827.2</v>
      </c>
      <c r="I181" s="279"/>
      <c r="J181" s="279"/>
      <c r="K181" s="280"/>
      <c r="L181" s="281">
        <f t="shared" si="52"/>
        <v>0</v>
      </c>
      <c r="M181" s="282">
        <f t="shared" si="53"/>
        <v>0</v>
      </c>
      <c r="N181" s="279"/>
      <c r="O181" s="276"/>
      <c r="P181" s="276"/>
      <c r="Q181" s="277">
        <f t="shared" si="54"/>
        <v>0</v>
      </c>
      <c r="R181" s="283">
        <f t="shared" si="55"/>
        <v>0</v>
      </c>
      <c r="S181" s="276"/>
      <c r="T181" s="279"/>
      <c r="U181" s="276"/>
      <c r="V181" s="281">
        <f t="shared" si="56"/>
        <v>0</v>
      </c>
      <c r="W181" s="284">
        <f t="shared" si="57"/>
        <v>0</v>
      </c>
      <c r="X181" s="285">
        <f t="shared" si="58"/>
        <v>4</v>
      </c>
      <c r="Y181" s="277">
        <v>1.0249999999999999</v>
      </c>
      <c r="Z181" s="379">
        <v>1144</v>
      </c>
      <c r="AA181" s="324">
        <v>956.8</v>
      </c>
      <c r="AB181" s="325">
        <f t="shared" si="59"/>
        <v>3827.2</v>
      </c>
    </row>
    <row r="182" spans="1:28" ht="18.75" hidden="1" customHeight="1" x14ac:dyDescent="0.25">
      <c r="A182" s="326">
        <v>7</v>
      </c>
      <c r="B182" s="327" t="s">
        <v>1128</v>
      </c>
      <c r="C182" s="328" t="s">
        <v>69</v>
      </c>
      <c r="D182" s="276"/>
      <c r="E182" s="276"/>
      <c r="F182" s="276"/>
      <c r="G182" s="277">
        <f t="shared" si="50"/>
        <v>0</v>
      </c>
      <c r="H182" s="278">
        <f t="shared" si="51"/>
        <v>0</v>
      </c>
      <c r="I182" s="279"/>
      <c r="J182" s="279"/>
      <c r="K182" s="280"/>
      <c r="L182" s="281">
        <f t="shared" si="52"/>
        <v>0</v>
      </c>
      <c r="M182" s="282">
        <f t="shared" si="53"/>
        <v>0</v>
      </c>
      <c r="N182" s="279"/>
      <c r="O182" s="276"/>
      <c r="P182" s="276"/>
      <c r="Q182" s="277">
        <f t="shared" si="54"/>
        <v>0</v>
      </c>
      <c r="R182" s="283">
        <f t="shared" si="55"/>
        <v>0</v>
      </c>
      <c r="S182" s="276"/>
      <c r="T182" s="279"/>
      <c r="U182" s="276"/>
      <c r="V182" s="281">
        <f t="shared" si="56"/>
        <v>0</v>
      </c>
      <c r="W182" s="284">
        <f t="shared" si="57"/>
        <v>0</v>
      </c>
      <c r="X182" s="285">
        <f t="shared" si="58"/>
        <v>0</v>
      </c>
      <c r="Y182" s="277">
        <v>1.0249999999999999</v>
      </c>
      <c r="Z182" s="379">
        <v>1248</v>
      </c>
      <c r="AA182" s="324">
        <v>1248</v>
      </c>
      <c r="AB182" s="325">
        <f t="shared" si="59"/>
        <v>0</v>
      </c>
    </row>
    <row r="183" spans="1:28" ht="18.75" customHeight="1" x14ac:dyDescent="0.25">
      <c r="A183" s="326">
        <v>8</v>
      </c>
      <c r="B183" s="327" t="s">
        <v>1129</v>
      </c>
      <c r="C183" s="328" t="s">
        <v>69</v>
      </c>
      <c r="D183" s="276"/>
      <c r="E183" s="276">
        <v>5</v>
      </c>
      <c r="F183" s="276"/>
      <c r="G183" s="277">
        <f t="shared" si="50"/>
        <v>5</v>
      </c>
      <c r="H183" s="278">
        <f t="shared" si="51"/>
        <v>4835.5</v>
      </c>
      <c r="I183" s="279"/>
      <c r="J183" s="279"/>
      <c r="K183" s="280"/>
      <c r="L183" s="281">
        <f t="shared" si="52"/>
        <v>0</v>
      </c>
      <c r="M183" s="282">
        <f t="shared" si="53"/>
        <v>0</v>
      </c>
      <c r="N183" s="279"/>
      <c r="O183" s="276"/>
      <c r="P183" s="276"/>
      <c r="Q183" s="277">
        <f t="shared" si="54"/>
        <v>0</v>
      </c>
      <c r="R183" s="283">
        <f t="shared" si="55"/>
        <v>0</v>
      </c>
      <c r="S183" s="276"/>
      <c r="T183" s="279"/>
      <c r="U183" s="276"/>
      <c r="V183" s="281">
        <f t="shared" si="56"/>
        <v>0</v>
      </c>
      <c r="W183" s="284">
        <f t="shared" si="57"/>
        <v>0</v>
      </c>
      <c r="X183" s="285">
        <f t="shared" si="58"/>
        <v>5</v>
      </c>
      <c r="Y183" s="277">
        <v>1.0249999999999999</v>
      </c>
      <c r="Z183" s="379">
        <v>1036.8800000000001</v>
      </c>
      <c r="AA183" s="324">
        <v>967.1</v>
      </c>
      <c r="AB183" s="325">
        <f t="shared" si="59"/>
        <v>4835.5</v>
      </c>
    </row>
    <row r="184" spans="1:28" ht="18.75" customHeight="1" x14ac:dyDescent="0.25">
      <c r="A184" s="326">
        <v>9</v>
      </c>
      <c r="B184" s="327" t="s">
        <v>1130</v>
      </c>
      <c r="C184" s="328" t="s">
        <v>69</v>
      </c>
      <c r="D184" s="276"/>
      <c r="E184" s="276">
        <v>4</v>
      </c>
      <c r="F184" s="276"/>
      <c r="G184" s="277">
        <f t="shared" si="50"/>
        <v>4</v>
      </c>
      <c r="H184" s="278">
        <f t="shared" si="51"/>
        <v>3161.6</v>
      </c>
      <c r="I184" s="279"/>
      <c r="J184" s="279"/>
      <c r="K184" s="280"/>
      <c r="L184" s="281">
        <f t="shared" si="52"/>
        <v>0</v>
      </c>
      <c r="M184" s="282">
        <f t="shared" si="53"/>
        <v>0</v>
      </c>
      <c r="N184" s="279"/>
      <c r="O184" s="276"/>
      <c r="P184" s="276"/>
      <c r="Q184" s="277">
        <f t="shared" si="54"/>
        <v>0</v>
      </c>
      <c r="R184" s="283">
        <f t="shared" si="55"/>
        <v>0</v>
      </c>
      <c r="S184" s="276"/>
      <c r="T184" s="279"/>
      <c r="U184" s="276"/>
      <c r="V184" s="281">
        <f t="shared" si="56"/>
        <v>0</v>
      </c>
      <c r="W184" s="284">
        <f t="shared" si="57"/>
        <v>0</v>
      </c>
      <c r="X184" s="285">
        <f t="shared" si="58"/>
        <v>4</v>
      </c>
      <c r="Y184" s="277">
        <v>1.0249999999999999</v>
      </c>
      <c r="Z184" s="379">
        <v>933.92</v>
      </c>
      <c r="AA184" s="324">
        <v>790.4</v>
      </c>
      <c r="AB184" s="325">
        <f t="shared" si="59"/>
        <v>3161.6</v>
      </c>
    </row>
    <row r="185" spans="1:28" ht="76.5" hidden="1" customHeight="1" x14ac:dyDescent="0.25">
      <c r="A185" s="326">
        <v>10</v>
      </c>
      <c r="B185" s="327" t="s">
        <v>1131</v>
      </c>
      <c r="C185" s="328" t="s">
        <v>69</v>
      </c>
      <c r="D185" s="276"/>
      <c r="E185" s="276"/>
      <c r="F185" s="276"/>
      <c r="G185" s="277">
        <f t="shared" si="50"/>
        <v>0</v>
      </c>
      <c r="H185" s="278">
        <f t="shared" si="51"/>
        <v>0</v>
      </c>
      <c r="I185" s="279"/>
      <c r="J185" s="279"/>
      <c r="K185" s="280"/>
      <c r="L185" s="281">
        <f t="shared" si="52"/>
        <v>0</v>
      </c>
      <c r="M185" s="282">
        <f t="shared" si="53"/>
        <v>0</v>
      </c>
      <c r="N185" s="279"/>
      <c r="O185" s="276"/>
      <c r="P185" s="276"/>
      <c r="Q185" s="277">
        <f t="shared" si="54"/>
        <v>0</v>
      </c>
      <c r="R185" s="283">
        <f t="shared" si="55"/>
        <v>0</v>
      </c>
      <c r="S185" s="276"/>
      <c r="T185" s="279"/>
      <c r="U185" s="276"/>
      <c r="V185" s="281">
        <f t="shared" si="56"/>
        <v>0</v>
      </c>
      <c r="W185" s="284">
        <f t="shared" si="57"/>
        <v>0</v>
      </c>
      <c r="X185" s="285">
        <f t="shared" si="58"/>
        <v>0</v>
      </c>
      <c r="Y185" s="277">
        <v>1.0249999999999999</v>
      </c>
      <c r="Z185" s="379">
        <v>3502.72</v>
      </c>
      <c r="AA185" s="324">
        <v>3502.72</v>
      </c>
      <c r="AB185" s="325">
        <f t="shared" si="59"/>
        <v>0</v>
      </c>
    </row>
    <row r="186" spans="1:28" ht="51.75" hidden="1" customHeight="1" x14ac:dyDescent="0.25">
      <c r="A186" s="326">
        <v>11</v>
      </c>
      <c r="B186" s="327" t="s">
        <v>1132</v>
      </c>
      <c r="C186" s="328" t="s">
        <v>69</v>
      </c>
      <c r="D186" s="276"/>
      <c r="E186" s="357">
        <v>5</v>
      </c>
      <c r="F186" s="276"/>
      <c r="G186" s="277">
        <f t="shared" si="50"/>
        <v>5</v>
      </c>
      <c r="H186" s="278">
        <f t="shared" si="51"/>
        <v>5402.7999999999993</v>
      </c>
      <c r="I186" s="279"/>
      <c r="J186" s="279"/>
      <c r="K186" s="280"/>
      <c r="L186" s="281">
        <f t="shared" si="52"/>
        <v>0</v>
      </c>
      <c r="M186" s="282">
        <f t="shared" si="53"/>
        <v>0</v>
      </c>
      <c r="N186" s="279"/>
      <c r="O186" s="276"/>
      <c r="P186" s="276"/>
      <c r="Q186" s="277">
        <f t="shared" si="54"/>
        <v>0</v>
      </c>
      <c r="R186" s="283">
        <f t="shared" si="55"/>
        <v>0</v>
      </c>
      <c r="S186" s="276"/>
      <c r="T186" s="279"/>
      <c r="U186" s="276"/>
      <c r="V186" s="281">
        <f t="shared" si="56"/>
        <v>0</v>
      </c>
      <c r="W186" s="284">
        <f t="shared" si="57"/>
        <v>0</v>
      </c>
      <c r="X186" s="285"/>
      <c r="Y186" s="277">
        <v>1.0249999999999999</v>
      </c>
      <c r="Z186" s="379">
        <v>1295.8399999999999</v>
      </c>
      <c r="AA186" s="324">
        <v>1080.56</v>
      </c>
      <c r="AB186" s="325">
        <f t="shared" si="59"/>
        <v>0</v>
      </c>
    </row>
    <row r="187" spans="1:28" ht="51" hidden="1" customHeight="1" x14ac:dyDescent="0.25">
      <c r="A187" s="326">
        <v>12</v>
      </c>
      <c r="B187" s="327" t="s">
        <v>1133</v>
      </c>
      <c r="C187" s="328" t="s">
        <v>69</v>
      </c>
      <c r="D187" s="276"/>
      <c r="E187" s="276"/>
      <c r="F187" s="276"/>
      <c r="G187" s="277">
        <f t="shared" si="50"/>
        <v>0</v>
      </c>
      <c r="H187" s="278">
        <f t="shared" si="51"/>
        <v>0</v>
      </c>
      <c r="I187" s="279"/>
      <c r="J187" s="279"/>
      <c r="K187" s="280"/>
      <c r="L187" s="281">
        <f t="shared" si="52"/>
        <v>0</v>
      </c>
      <c r="M187" s="282">
        <f t="shared" si="53"/>
        <v>0</v>
      </c>
      <c r="N187" s="279"/>
      <c r="O187" s="276"/>
      <c r="P187" s="276"/>
      <c r="Q187" s="277">
        <f t="shared" si="54"/>
        <v>0</v>
      </c>
      <c r="R187" s="283">
        <f t="shared" si="55"/>
        <v>0</v>
      </c>
      <c r="S187" s="276"/>
      <c r="T187" s="279"/>
      <c r="U187" s="276"/>
      <c r="V187" s="281">
        <f t="shared" si="56"/>
        <v>0</v>
      </c>
      <c r="W187" s="284">
        <f t="shared" si="57"/>
        <v>0</v>
      </c>
      <c r="X187" s="285">
        <f t="shared" si="58"/>
        <v>0</v>
      </c>
      <c r="Y187" s="277">
        <v>1.0249999999999999</v>
      </c>
      <c r="Z187" s="379">
        <v>3939.52</v>
      </c>
      <c r="AA187" s="324">
        <v>4992</v>
      </c>
      <c r="AB187" s="325">
        <f t="shared" si="59"/>
        <v>0</v>
      </c>
    </row>
    <row r="188" spans="1:28" ht="52.5" customHeight="1" x14ac:dyDescent="0.25">
      <c r="A188" s="326">
        <v>13</v>
      </c>
      <c r="B188" s="381" t="s">
        <v>1134</v>
      </c>
      <c r="C188" s="328" t="s">
        <v>69</v>
      </c>
      <c r="D188" s="276"/>
      <c r="E188" s="276">
        <v>1</v>
      </c>
      <c r="F188" s="276"/>
      <c r="G188" s="277">
        <f t="shared" si="50"/>
        <v>1</v>
      </c>
      <c r="H188" s="278">
        <f t="shared" si="51"/>
        <v>26483.599999999999</v>
      </c>
      <c r="I188" s="279"/>
      <c r="J188" s="279"/>
      <c r="K188" s="280"/>
      <c r="L188" s="281">
        <f t="shared" si="52"/>
        <v>0</v>
      </c>
      <c r="M188" s="282">
        <f t="shared" si="53"/>
        <v>0</v>
      </c>
      <c r="N188" s="279"/>
      <c r="O188" s="276"/>
      <c r="P188" s="276"/>
      <c r="Q188" s="277">
        <f t="shared" si="54"/>
        <v>0</v>
      </c>
      <c r="R188" s="283">
        <f t="shared" si="55"/>
        <v>0</v>
      </c>
      <c r="S188" s="276"/>
      <c r="T188" s="279"/>
      <c r="U188" s="276"/>
      <c r="V188" s="281">
        <f t="shared" si="56"/>
        <v>0</v>
      </c>
      <c r="W188" s="284">
        <f t="shared" si="57"/>
        <v>0</v>
      </c>
      <c r="X188" s="285">
        <f t="shared" si="58"/>
        <v>1</v>
      </c>
      <c r="Y188" s="277">
        <v>1.0249999999999999</v>
      </c>
      <c r="Z188" s="379">
        <v>41116.699999999997</v>
      </c>
      <c r="AA188" s="324">
        <v>26483.599999999999</v>
      </c>
      <c r="AB188" s="325">
        <f t="shared" si="59"/>
        <v>26483.599999999999</v>
      </c>
    </row>
    <row r="189" spans="1:28" ht="52.5" hidden="1" customHeight="1" x14ac:dyDescent="0.25">
      <c r="A189" s="326">
        <v>14</v>
      </c>
      <c r="B189" s="327" t="s">
        <v>1135</v>
      </c>
      <c r="C189" s="328" t="s">
        <v>69</v>
      </c>
      <c r="D189" s="276"/>
      <c r="E189" s="276"/>
      <c r="F189" s="276"/>
      <c r="G189" s="277">
        <f t="shared" si="50"/>
        <v>0</v>
      </c>
      <c r="H189" s="278">
        <f t="shared" si="51"/>
        <v>0</v>
      </c>
      <c r="I189" s="279"/>
      <c r="J189" s="279"/>
      <c r="K189" s="280"/>
      <c r="L189" s="281">
        <f t="shared" si="52"/>
        <v>0</v>
      </c>
      <c r="M189" s="282">
        <f t="shared" si="53"/>
        <v>0</v>
      </c>
      <c r="N189" s="279"/>
      <c r="O189" s="276"/>
      <c r="P189" s="276"/>
      <c r="Q189" s="277">
        <f t="shared" si="54"/>
        <v>0</v>
      </c>
      <c r="R189" s="283">
        <f t="shared" si="55"/>
        <v>0</v>
      </c>
      <c r="S189" s="276"/>
      <c r="T189" s="279"/>
      <c r="U189" s="276"/>
      <c r="V189" s="281">
        <f t="shared" si="56"/>
        <v>0</v>
      </c>
      <c r="W189" s="284">
        <f t="shared" si="57"/>
        <v>0</v>
      </c>
      <c r="X189" s="285">
        <f t="shared" si="58"/>
        <v>0</v>
      </c>
      <c r="Y189" s="277">
        <v>1.0249999999999999</v>
      </c>
      <c r="Z189" s="379">
        <v>7956</v>
      </c>
      <c r="AA189" s="324">
        <v>7488</v>
      </c>
      <c r="AB189" s="325">
        <f t="shared" si="59"/>
        <v>0</v>
      </c>
    </row>
    <row r="190" spans="1:28" ht="27.95" hidden="1" customHeight="1" x14ac:dyDescent="0.25">
      <c r="A190" s="326">
        <v>15</v>
      </c>
      <c r="B190" s="327" t="s">
        <v>1136</v>
      </c>
      <c r="C190" s="328" t="s">
        <v>69</v>
      </c>
      <c r="D190" s="276"/>
      <c r="E190" s="276"/>
      <c r="F190" s="276"/>
      <c r="G190" s="277">
        <f t="shared" si="50"/>
        <v>0</v>
      </c>
      <c r="H190" s="278">
        <f t="shared" si="51"/>
        <v>0</v>
      </c>
      <c r="I190" s="279"/>
      <c r="J190" s="279"/>
      <c r="K190" s="280"/>
      <c r="L190" s="281">
        <f t="shared" si="52"/>
        <v>0</v>
      </c>
      <c r="M190" s="282">
        <f t="shared" si="53"/>
        <v>0</v>
      </c>
      <c r="N190" s="279"/>
      <c r="O190" s="276"/>
      <c r="P190" s="276"/>
      <c r="Q190" s="277">
        <f t="shared" si="54"/>
        <v>0</v>
      </c>
      <c r="R190" s="283">
        <f t="shared" si="55"/>
        <v>0</v>
      </c>
      <c r="S190" s="276"/>
      <c r="T190" s="279"/>
      <c r="U190" s="276"/>
      <c r="V190" s="281">
        <f t="shared" si="56"/>
        <v>0</v>
      </c>
      <c r="W190" s="284">
        <f t="shared" si="57"/>
        <v>0</v>
      </c>
      <c r="X190" s="285">
        <f t="shared" si="58"/>
        <v>0</v>
      </c>
      <c r="Y190" s="277">
        <v>1.0249999999999999</v>
      </c>
      <c r="Z190" s="379">
        <v>5491.2</v>
      </c>
      <c r="AA190" s="324">
        <v>5699.2</v>
      </c>
      <c r="AB190" s="325">
        <f t="shared" si="59"/>
        <v>0</v>
      </c>
    </row>
    <row r="191" spans="1:28" ht="27.95" hidden="1" customHeight="1" x14ac:dyDescent="0.25">
      <c r="A191" s="326">
        <v>16</v>
      </c>
      <c r="B191" s="327" t="s">
        <v>1137</v>
      </c>
      <c r="C191" s="328" t="s">
        <v>69</v>
      </c>
      <c r="D191" s="276"/>
      <c r="E191" s="276"/>
      <c r="F191" s="276"/>
      <c r="G191" s="277">
        <f t="shared" si="50"/>
        <v>0</v>
      </c>
      <c r="H191" s="278">
        <f t="shared" si="51"/>
        <v>0</v>
      </c>
      <c r="I191" s="279"/>
      <c r="J191" s="279"/>
      <c r="K191" s="280"/>
      <c r="L191" s="281">
        <f t="shared" si="52"/>
        <v>0</v>
      </c>
      <c r="M191" s="282">
        <f t="shared" si="53"/>
        <v>0</v>
      </c>
      <c r="N191" s="279"/>
      <c r="O191" s="276"/>
      <c r="P191" s="276"/>
      <c r="Q191" s="277">
        <f t="shared" si="54"/>
        <v>0</v>
      </c>
      <c r="R191" s="283">
        <f t="shared" si="55"/>
        <v>0</v>
      </c>
      <c r="S191" s="276"/>
      <c r="T191" s="279"/>
      <c r="U191" s="276"/>
      <c r="V191" s="281">
        <f t="shared" si="56"/>
        <v>0</v>
      </c>
      <c r="W191" s="284">
        <f t="shared" si="57"/>
        <v>0</v>
      </c>
      <c r="X191" s="285">
        <f t="shared" si="58"/>
        <v>0</v>
      </c>
      <c r="Y191" s="277">
        <v>1.0249999999999999</v>
      </c>
      <c r="Z191" s="379">
        <v>18417.169999999998</v>
      </c>
      <c r="AA191" s="324">
        <v>18709.599999999999</v>
      </c>
      <c r="AB191" s="325">
        <f t="shared" si="59"/>
        <v>0</v>
      </c>
    </row>
    <row r="192" spans="1:28" ht="27.95" hidden="1" customHeight="1" x14ac:dyDescent="0.25">
      <c r="A192" s="326">
        <v>17</v>
      </c>
      <c r="B192" s="327" t="s">
        <v>1138</v>
      </c>
      <c r="C192" s="328" t="s">
        <v>69</v>
      </c>
      <c r="D192" s="276"/>
      <c r="E192" s="276"/>
      <c r="F192" s="276"/>
      <c r="G192" s="277">
        <f t="shared" si="50"/>
        <v>0</v>
      </c>
      <c r="H192" s="278">
        <f t="shared" si="51"/>
        <v>0</v>
      </c>
      <c r="I192" s="279"/>
      <c r="J192" s="279"/>
      <c r="K192" s="280"/>
      <c r="L192" s="281">
        <f t="shared" si="52"/>
        <v>0</v>
      </c>
      <c r="M192" s="282">
        <f t="shared" si="53"/>
        <v>0</v>
      </c>
      <c r="N192" s="279"/>
      <c r="O192" s="276"/>
      <c r="P192" s="276"/>
      <c r="Q192" s="277">
        <f t="shared" si="54"/>
        <v>0</v>
      </c>
      <c r="R192" s="283">
        <f t="shared" si="55"/>
        <v>0</v>
      </c>
      <c r="S192" s="276"/>
      <c r="T192" s="279"/>
      <c r="U192" s="276"/>
      <c r="V192" s="281">
        <f t="shared" si="56"/>
        <v>0</v>
      </c>
      <c r="W192" s="284">
        <f t="shared" si="57"/>
        <v>0</v>
      </c>
      <c r="X192" s="285">
        <f t="shared" si="58"/>
        <v>0</v>
      </c>
      <c r="Y192" s="277">
        <v>1.0249999999999999</v>
      </c>
      <c r="Z192" s="379">
        <v>5831.52</v>
      </c>
      <c r="AA192" s="324">
        <v>5831.52</v>
      </c>
      <c r="AB192" s="325">
        <f t="shared" si="59"/>
        <v>0</v>
      </c>
    </row>
    <row r="193" spans="1:28" ht="27.75" hidden="1" customHeight="1" x14ac:dyDescent="0.25">
      <c r="A193" s="326">
        <v>18</v>
      </c>
      <c r="B193" s="327" t="s">
        <v>1139</v>
      </c>
      <c r="C193" s="328" t="s">
        <v>69</v>
      </c>
      <c r="D193" s="276"/>
      <c r="E193" s="276"/>
      <c r="F193" s="276"/>
      <c r="G193" s="277">
        <f t="shared" si="50"/>
        <v>0</v>
      </c>
      <c r="H193" s="278">
        <f t="shared" si="51"/>
        <v>0</v>
      </c>
      <c r="I193" s="279"/>
      <c r="J193" s="279"/>
      <c r="K193" s="280"/>
      <c r="L193" s="281">
        <f t="shared" si="52"/>
        <v>0</v>
      </c>
      <c r="M193" s="282">
        <f t="shared" si="53"/>
        <v>0</v>
      </c>
      <c r="N193" s="279"/>
      <c r="O193" s="276"/>
      <c r="P193" s="276"/>
      <c r="Q193" s="277">
        <f t="shared" si="54"/>
        <v>0</v>
      </c>
      <c r="R193" s="283">
        <f t="shared" si="55"/>
        <v>0</v>
      </c>
      <c r="S193" s="276"/>
      <c r="T193" s="279"/>
      <c r="U193" s="276"/>
      <c r="V193" s="281">
        <f t="shared" si="56"/>
        <v>0</v>
      </c>
      <c r="W193" s="284">
        <f t="shared" si="57"/>
        <v>0</v>
      </c>
      <c r="X193" s="285">
        <f t="shared" si="58"/>
        <v>0</v>
      </c>
      <c r="Y193" s="277">
        <v>1.0249999999999999</v>
      </c>
      <c r="Z193" s="379">
        <v>10000</v>
      </c>
      <c r="AA193" s="324">
        <v>10000</v>
      </c>
      <c r="AB193" s="325">
        <f t="shared" si="59"/>
        <v>0</v>
      </c>
    </row>
    <row r="194" spans="1:28" ht="27.95" hidden="1" customHeight="1" x14ac:dyDescent="0.25">
      <c r="A194" s="326">
        <v>19</v>
      </c>
      <c r="B194" s="327" t="s">
        <v>1140</v>
      </c>
      <c r="C194" s="328" t="s">
        <v>69</v>
      </c>
      <c r="D194" s="276"/>
      <c r="E194" s="276"/>
      <c r="F194" s="276"/>
      <c r="G194" s="277">
        <f t="shared" si="50"/>
        <v>0</v>
      </c>
      <c r="H194" s="278">
        <f t="shared" si="51"/>
        <v>0</v>
      </c>
      <c r="I194" s="279"/>
      <c r="J194" s="279"/>
      <c r="K194" s="280"/>
      <c r="L194" s="281">
        <f t="shared" si="52"/>
        <v>0</v>
      </c>
      <c r="M194" s="282">
        <f t="shared" si="53"/>
        <v>0</v>
      </c>
      <c r="N194" s="279"/>
      <c r="O194" s="276"/>
      <c r="P194" s="276"/>
      <c r="Q194" s="277">
        <f t="shared" si="54"/>
        <v>0</v>
      </c>
      <c r="R194" s="283">
        <f t="shared" si="55"/>
        <v>0</v>
      </c>
      <c r="S194" s="276"/>
      <c r="T194" s="279"/>
      <c r="U194" s="276"/>
      <c r="V194" s="281">
        <f t="shared" si="56"/>
        <v>0</v>
      </c>
      <c r="W194" s="284">
        <f t="shared" si="57"/>
        <v>0</v>
      </c>
      <c r="X194" s="285">
        <f t="shared" si="58"/>
        <v>0</v>
      </c>
      <c r="Y194" s="277">
        <v>1.0249999999999999</v>
      </c>
      <c r="Z194" s="379">
        <v>1653.6</v>
      </c>
      <c r="AA194" s="324">
        <v>1237.5999999999999</v>
      </c>
      <c r="AB194" s="325">
        <f t="shared" si="59"/>
        <v>0</v>
      </c>
    </row>
    <row r="195" spans="1:28" ht="37.5" hidden="1" customHeight="1" x14ac:dyDescent="0.25">
      <c r="A195" s="326">
        <v>20</v>
      </c>
      <c r="B195" s="327" t="s">
        <v>1141</v>
      </c>
      <c r="C195" s="328" t="s">
        <v>69</v>
      </c>
      <c r="D195" s="276"/>
      <c r="E195" s="276"/>
      <c r="F195" s="276"/>
      <c r="G195" s="277">
        <f t="shared" si="50"/>
        <v>0</v>
      </c>
      <c r="H195" s="278">
        <f t="shared" si="51"/>
        <v>0</v>
      </c>
      <c r="I195" s="279"/>
      <c r="J195" s="279"/>
      <c r="K195" s="280"/>
      <c r="L195" s="281">
        <f t="shared" si="52"/>
        <v>0</v>
      </c>
      <c r="M195" s="282">
        <f t="shared" si="53"/>
        <v>0</v>
      </c>
      <c r="N195" s="279"/>
      <c r="O195" s="276"/>
      <c r="P195" s="276"/>
      <c r="Q195" s="277">
        <f t="shared" si="54"/>
        <v>0</v>
      </c>
      <c r="R195" s="283">
        <f t="shared" si="55"/>
        <v>0</v>
      </c>
      <c r="S195" s="276"/>
      <c r="T195" s="279"/>
      <c r="U195" s="276"/>
      <c r="V195" s="281">
        <f t="shared" si="56"/>
        <v>0</v>
      </c>
      <c r="W195" s="284">
        <f t="shared" si="57"/>
        <v>0</v>
      </c>
      <c r="X195" s="285">
        <f t="shared" si="58"/>
        <v>0</v>
      </c>
      <c r="Y195" s="277">
        <v>1.0249999999999999</v>
      </c>
      <c r="Z195" s="379">
        <v>1232.4000000000001</v>
      </c>
      <c r="AA195" s="324">
        <v>1289.5999999999999</v>
      </c>
      <c r="AB195" s="325">
        <f t="shared" si="59"/>
        <v>0</v>
      </c>
    </row>
    <row r="196" spans="1:28" ht="35.25" customHeight="1" x14ac:dyDescent="0.25">
      <c r="A196" s="326">
        <v>21</v>
      </c>
      <c r="B196" s="327" t="s">
        <v>1142</v>
      </c>
      <c r="C196" s="328" t="s">
        <v>69</v>
      </c>
      <c r="D196" s="276"/>
      <c r="E196" s="276"/>
      <c r="F196" s="276">
        <v>4</v>
      </c>
      <c r="G196" s="277">
        <f t="shared" si="50"/>
        <v>4</v>
      </c>
      <c r="H196" s="278">
        <f t="shared" si="51"/>
        <v>4971.2</v>
      </c>
      <c r="I196" s="279"/>
      <c r="J196" s="279"/>
      <c r="K196" s="280"/>
      <c r="L196" s="281">
        <f t="shared" si="52"/>
        <v>0</v>
      </c>
      <c r="M196" s="282">
        <f t="shared" si="53"/>
        <v>0</v>
      </c>
      <c r="N196" s="279"/>
      <c r="O196" s="276"/>
      <c r="P196" s="276"/>
      <c r="Q196" s="277">
        <f t="shared" si="54"/>
        <v>0</v>
      </c>
      <c r="R196" s="283">
        <f t="shared" si="55"/>
        <v>0</v>
      </c>
      <c r="S196" s="276"/>
      <c r="T196" s="279"/>
      <c r="U196" s="276"/>
      <c r="V196" s="281">
        <f t="shared" si="56"/>
        <v>0</v>
      </c>
      <c r="W196" s="284">
        <f t="shared" si="57"/>
        <v>0</v>
      </c>
      <c r="X196" s="285">
        <f t="shared" si="58"/>
        <v>4</v>
      </c>
      <c r="Y196" s="277">
        <v>1.0249999999999999</v>
      </c>
      <c r="Z196" s="379">
        <v>1233.4000000000001</v>
      </c>
      <c r="AA196" s="324">
        <v>1242.8</v>
      </c>
      <c r="AB196" s="325">
        <f t="shared" si="59"/>
        <v>4971.2</v>
      </c>
    </row>
    <row r="197" spans="1:28" ht="16.5" thickBot="1" x14ac:dyDescent="0.3">
      <c r="A197" s="341"/>
      <c r="B197" s="342"/>
      <c r="C197" s="302"/>
      <c r="D197" s="294"/>
      <c r="E197" s="294"/>
      <c r="F197" s="294"/>
      <c r="G197" s="294"/>
      <c r="H197" s="295"/>
      <c r="I197" s="296"/>
      <c r="J197" s="296"/>
      <c r="K197" s="297"/>
      <c r="L197" s="297"/>
      <c r="M197" s="298"/>
      <c r="N197" s="296"/>
      <c r="O197" s="294"/>
      <c r="P197" s="294"/>
      <c r="Q197" s="294"/>
      <c r="R197" s="299"/>
      <c r="S197" s="294"/>
      <c r="T197" s="296"/>
      <c r="U197" s="294"/>
      <c r="V197" s="297"/>
      <c r="W197" s="300"/>
      <c r="X197" s="301"/>
      <c r="Y197" s="302"/>
      <c r="Z197" s="382"/>
      <c r="AA197" s="344"/>
      <c r="AB197" s="345">
        <f>SUM(AB174:AB196)</f>
        <v>120590.05999999998</v>
      </c>
    </row>
    <row r="198" spans="1:28" x14ac:dyDescent="0.25">
      <c r="A198" s="622" t="s">
        <v>1143</v>
      </c>
      <c r="B198" s="623"/>
      <c r="C198" s="346"/>
      <c r="D198" s="307"/>
      <c r="E198" s="307"/>
      <c r="F198" s="307"/>
      <c r="G198" s="307"/>
      <c r="H198" s="308"/>
      <c r="I198" s="309"/>
      <c r="J198" s="309"/>
      <c r="K198" s="310"/>
      <c r="L198" s="310"/>
      <c r="M198" s="347"/>
      <c r="N198" s="309"/>
      <c r="O198" s="307"/>
      <c r="P198" s="307"/>
      <c r="Q198" s="307"/>
      <c r="R198" s="313"/>
      <c r="S198" s="307"/>
      <c r="T198" s="309"/>
      <c r="U198" s="307"/>
      <c r="V198" s="310"/>
      <c r="W198" s="314"/>
      <c r="X198" s="315"/>
      <c r="Y198" s="348"/>
      <c r="Z198" s="383"/>
      <c r="AA198" s="384"/>
      <c r="AB198" s="385"/>
    </row>
    <row r="199" spans="1:28" ht="29.25" hidden="1" customHeight="1" x14ac:dyDescent="0.25">
      <c r="A199" s="320">
        <v>1</v>
      </c>
      <c r="B199" s="327" t="s">
        <v>1144</v>
      </c>
      <c r="C199" s="328" t="s">
        <v>295</v>
      </c>
      <c r="D199" s="276"/>
      <c r="E199" s="276"/>
      <c r="F199" s="276"/>
      <c r="G199" s="277">
        <f t="shared" ref="G199:G209" si="60">SUM(D199:F199)</f>
        <v>0</v>
      </c>
      <c r="H199" s="278">
        <f t="shared" ref="H199:H209" si="61">G199*AA199</f>
        <v>0</v>
      </c>
      <c r="I199" s="279"/>
      <c r="J199" s="279"/>
      <c r="K199" s="280"/>
      <c r="L199" s="281">
        <f t="shared" ref="L199:L209" si="62">SUM(I199:K199)</f>
        <v>0</v>
      </c>
      <c r="M199" s="282">
        <f t="shared" ref="M199:M209" si="63">L199*AA199</f>
        <v>0</v>
      </c>
      <c r="N199" s="279"/>
      <c r="O199" s="276"/>
      <c r="P199" s="276"/>
      <c r="Q199" s="277">
        <f t="shared" ref="Q199:Q209" si="64">SUM(N199:P199)</f>
        <v>0</v>
      </c>
      <c r="R199" s="283">
        <f t="shared" ref="R199:R209" si="65">Q199*AA199</f>
        <v>0</v>
      </c>
      <c r="S199" s="276"/>
      <c r="T199" s="279"/>
      <c r="U199" s="276"/>
      <c r="V199" s="281">
        <f t="shared" ref="V199:V209" si="66">SUM(S199:U199)</f>
        <v>0</v>
      </c>
      <c r="W199" s="284">
        <f t="shared" ref="W199:W209" si="67">V199*AA199</f>
        <v>0</v>
      </c>
      <c r="X199" s="285">
        <f t="shared" ref="X199:X209" si="68">G199+L199+Q199+V199</f>
        <v>0</v>
      </c>
      <c r="Y199" s="277">
        <v>1.0249999999999999</v>
      </c>
      <c r="Z199" s="286">
        <v>601.9</v>
      </c>
      <c r="AA199" s="287">
        <v>630.76</v>
      </c>
      <c r="AB199" s="325">
        <f t="shared" ref="AB199:AB209" si="69">X199*AA199</f>
        <v>0</v>
      </c>
    </row>
    <row r="200" spans="1:28" ht="29.25" hidden="1" customHeight="1" x14ac:dyDescent="0.25">
      <c r="A200" s="320">
        <v>2</v>
      </c>
      <c r="B200" s="327" t="s">
        <v>1145</v>
      </c>
      <c r="C200" s="328" t="s">
        <v>295</v>
      </c>
      <c r="D200" s="276"/>
      <c r="E200" s="276"/>
      <c r="F200" s="276"/>
      <c r="G200" s="277">
        <f t="shared" si="60"/>
        <v>0</v>
      </c>
      <c r="H200" s="278">
        <f t="shared" si="61"/>
        <v>0</v>
      </c>
      <c r="I200" s="279"/>
      <c r="J200" s="279"/>
      <c r="K200" s="280"/>
      <c r="L200" s="281">
        <f t="shared" si="62"/>
        <v>0</v>
      </c>
      <c r="M200" s="282">
        <f t="shared" si="63"/>
        <v>0</v>
      </c>
      <c r="N200" s="279"/>
      <c r="O200" s="276"/>
      <c r="P200" s="276"/>
      <c r="Q200" s="277">
        <f t="shared" si="64"/>
        <v>0</v>
      </c>
      <c r="R200" s="283">
        <f t="shared" si="65"/>
        <v>0</v>
      </c>
      <c r="S200" s="276"/>
      <c r="T200" s="279"/>
      <c r="U200" s="276"/>
      <c r="V200" s="281">
        <f t="shared" si="66"/>
        <v>0</v>
      </c>
      <c r="W200" s="284">
        <f t="shared" si="67"/>
        <v>0</v>
      </c>
      <c r="X200" s="285">
        <f t="shared" si="68"/>
        <v>0</v>
      </c>
      <c r="Y200" s="277">
        <v>1.0249999999999999</v>
      </c>
      <c r="Z200" s="286">
        <v>882.44</v>
      </c>
      <c r="AA200" s="287">
        <v>950.3</v>
      </c>
      <c r="AB200" s="325">
        <f t="shared" si="69"/>
        <v>0</v>
      </c>
    </row>
    <row r="201" spans="1:28" ht="30" hidden="1" customHeight="1" x14ac:dyDescent="0.25">
      <c r="A201" s="320">
        <v>3</v>
      </c>
      <c r="B201" s="327" t="s">
        <v>1146</v>
      </c>
      <c r="C201" s="386" t="s">
        <v>295</v>
      </c>
      <c r="D201" s="336"/>
      <c r="E201" s="336"/>
      <c r="F201" s="336"/>
      <c r="G201" s="277">
        <f t="shared" si="60"/>
        <v>0</v>
      </c>
      <c r="H201" s="278">
        <f t="shared" si="61"/>
        <v>0</v>
      </c>
      <c r="I201" s="279"/>
      <c r="J201" s="279"/>
      <c r="K201" s="280"/>
      <c r="L201" s="281">
        <f t="shared" si="62"/>
        <v>0</v>
      </c>
      <c r="M201" s="282">
        <f t="shared" si="63"/>
        <v>0</v>
      </c>
      <c r="N201" s="279"/>
      <c r="O201" s="276"/>
      <c r="P201" s="276"/>
      <c r="Q201" s="277">
        <f t="shared" si="64"/>
        <v>0</v>
      </c>
      <c r="R201" s="283">
        <f t="shared" si="65"/>
        <v>0</v>
      </c>
      <c r="S201" s="276"/>
      <c r="T201" s="279"/>
      <c r="U201" s="276"/>
      <c r="V201" s="281">
        <f t="shared" si="66"/>
        <v>0</v>
      </c>
      <c r="W201" s="284">
        <f t="shared" si="67"/>
        <v>0</v>
      </c>
      <c r="X201" s="285">
        <f t="shared" si="68"/>
        <v>0</v>
      </c>
      <c r="Y201" s="277">
        <v>1.0249999999999999</v>
      </c>
      <c r="Z201" s="286">
        <v>683.49</v>
      </c>
      <c r="AA201" s="287">
        <v>716.04</v>
      </c>
      <c r="AB201" s="325">
        <f t="shared" si="69"/>
        <v>0</v>
      </c>
    </row>
    <row r="202" spans="1:28" ht="30" hidden="1" customHeight="1" x14ac:dyDescent="0.25">
      <c r="A202" s="320">
        <v>4</v>
      </c>
      <c r="B202" s="327" t="s">
        <v>1147</v>
      </c>
      <c r="C202" s="328" t="s">
        <v>295</v>
      </c>
      <c r="D202" s="276"/>
      <c r="E202" s="276"/>
      <c r="F202" s="276"/>
      <c r="G202" s="277">
        <f t="shared" si="60"/>
        <v>0</v>
      </c>
      <c r="H202" s="278">
        <f t="shared" si="61"/>
        <v>0</v>
      </c>
      <c r="I202" s="279"/>
      <c r="J202" s="279"/>
      <c r="K202" s="280"/>
      <c r="L202" s="281">
        <f t="shared" si="62"/>
        <v>0</v>
      </c>
      <c r="M202" s="282">
        <f t="shared" si="63"/>
        <v>0</v>
      </c>
      <c r="N202" s="279"/>
      <c r="O202" s="276"/>
      <c r="P202" s="276"/>
      <c r="Q202" s="277">
        <f t="shared" si="64"/>
        <v>0</v>
      </c>
      <c r="R202" s="283">
        <f t="shared" si="65"/>
        <v>0</v>
      </c>
      <c r="S202" s="276"/>
      <c r="T202" s="279"/>
      <c r="U202" s="276"/>
      <c r="V202" s="281">
        <f t="shared" si="66"/>
        <v>0</v>
      </c>
      <c r="W202" s="284">
        <f t="shared" si="67"/>
        <v>0</v>
      </c>
      <c r="X202" s="285">
        <f t="shared" si="68"/>
        <v>0</v>
      </c>
      <c r="Y202" s="277">
        <v>1.0249999999999999</v>
      </c>
      <c r="Z202" s="286">
        <v>950.56</v>
      </c>
      <c r="AA202" s="287">
        <v>1220.96</v>
      </c>
      <c r="AB202" s="325">
        <f t="shared" si="69"/>
        <v>0</v>
      </c>
    </row>
    <row r="203" spans="1:28" ht="30" hidden="1" customHeight="1" x14ac:dyDescent="0.25">
      <c r="A203" s="320">
        <v>5</v>
      </c>
      <c r="B203" s="327" t="s">
        <v>1148</v>
      </c>
      <c r="C203" s="328" t="s">
        <v>295</v>
      </c>
      <c r="D203" s="276"/>
      <c r="E203" s="276"/>
      <c r="F203" s="276"/>
      <c r="G203" s="277">
        <f t="shared" si="60"/>
        <v>0</v>
      </c>
      <c r="H203" s="278">
        <f t="shared" si="61"/>
        <v>0</v>
      </c>
      <c r="I203" s="279"/>
      <c r="J203" s="279"/>
      <c r="K203" s="280"/>
      <c r="L203" s="281">
        <f t="shared" si="62"/>
        <v>0</v>
      </c>
      <c r="M203" s="282">
        <f t="shared" si="63"/>
        <v>0</v>
      </c>
      <c r="N203" s="279"/>
      <c r="O203" s="276"/>
      <c r="P203" s="276"/>
      <c r="Q203" s="277">
        <f t="shared" si="64"/>
        <v>0</v>
      </c>
      <c r="R203" s="283">
        <f t="shared" si="65"/>
        <v>0</v>
      </c>
      <c r="S203" s="276"/>
      <c r="T203" s="279"/>
      <c r="U203" s="276"/>
      <c r="V203" s="281">
        <f t="shared" si="66"/>
        <v>0</v>
      </c>
      <c r="W203" s="284">
        <f t="shared" si="67"/>
        <v>0</v>
      </c>
      <c r="X203" s="285">
        <f t="shared" si="68"/>
        <v>0</v>
      </c>
      <c r="Y203" s="277">
        <v>1.0249999999999999</v>
      </c>
      <c r="Z203" s="286">
        <v>570.91</v>
      </c>
      <c r="AA203" s="287">
        <v>571.79999999999995</v>
      </c>
      <c r="AB203" s="325">
        <f t="shared" si="69"/>
        <v>0</v>
      </c>
    </row>
    <row r="204" spans="1:28" ht="33.75" hidden="1" customHeight="1" x14ac:dyDescent="0.25">
      <c r="A204" s="320">
        <v>6</v>
      </c>
      <c r="B204" s="327" t="s">
        <v>1149</v>
      </c>
      <c r="C204" s="328" t="s">
        <v>295</v>
      </c>
      <c r="D204" s="276"/>
      <c r="E204" s="276"/>
      <c r="F204" s="276"/>
      <c r="G204" s="277">
        <f t="shared" si="60"/>
        <v>0</v>
      </c>
      <c r="H204" s="278">
        <f t="shared" si="61"/>
        <v>0</v>
      </c>
      <c r="I204" s="279"/>
      <c r="J204" s="279"/>
      <c r="K204" s="280"/>
      <c r="L204" s="281">
        <f t="shared" si="62"/>
        <v>0</v>
      </c>
      <c r="M204" s="282">
        <f t="shared" si="63"/>
        <v>0</v>
      </c>
      <c r="N204" s="279"/>
      <c r="O204" s="276"/>
      <c r="P204" s="276"/>
      <c r="Q204" s="277">
        <f t="shared" si="64"/>
        <v>0</v>
      </c>
      <c r="R204" s="283">
        <f t="shared" si="65"/>
        <v>0</v>
      </c>
      <c r="S204" s="276"/>
      <c r="T204" s="279"/>
      <c r="U204" s="276"/>
      <c r="V204" s="281">
        <f t="shared" si="66"/>
        <v>0</v>
      </c>
      <c r="W204" s="284">
        <f t="shared" si="67"/>
        <v>0</v>
      </c>
      <c r="X204" s="285">
        <f t="shared" si="68"/>
        <v>0</v>
      </c>
      <c r="Y204" s="277">
        <v>1.0249999999999999</v>
      </c>
      <c r="Z204" s="286">
        <v>910</v>
      </c>
      <c r="AA204" s="287">
        <v>958.15</v>
      </c>
      <c r="AB204" s="325">
        <f t="shared" si="69"/>
        <v>0</v>
      </c>
    </row>
    <row r="205" spans="1:28" ht="24" customHeight="1" x14ac:dyDescent="0.25">
      <c r="A205" s="320">
        <v>1</v>
      </c>
      <c r="B205" s="327" t="s">
        <v>1150</v>
      </c>
      <c r="C205" s="275" t="s">
        <v>989</v>
      </c>
      <c r="D205" s="276"/>
      <c r="E205" s="276">
        <v>30</v>
      </c>
      <c r="F205" s="276"/>
      <c r="G205" s="277">
        <f t="shared" si="60"/>
        <v>30</v>
      </c>
      <c r="H205" s="278">
        <f t="shared" si="61"/>
        <v>653.69999999999993</v>
      </c>
      <c r="I205" s="279"/>
      <c r="J205" s="279"/>
      <c r="K205" s="280"/>
      <c r="L205" s="281">
        <f t="shared" si="62"/>
        <v>0</v>
      </c>
      <c r="M205" s="282">
        <f t="shared" si="63"/>
        <v>0</v>
      </c>
      <c r="N205" s="279"/>
      <c r="O205" s="276">
        <v>30</v>
      </c>
      <c r="P205" s="276"/>
      <c r="Q205" s="277">
        <f t="shared" si="64"/>
        <v>30</v>
      </c>
      <c r="R205" s="283">
        <f t="shared" si="65"/>
        <v>653.69999999999993</v>
      </c>
      <c r="S205" s="276"/>
      <c r="T205" s="279"/>
      <c r="U205" s="276"/>
      <c r="V205" s="281">
        <f t="shared" si="66"/>
        <v>0</v>
      </c>
      <c r="W205" s="284">
        <f t="shared" si="67"/>
        <v>0</v>
      </c>
      <c r="X205" s="285">
        <f t="shared" si="68"/>
        <v>60</v>
      </c>
      <c r="Y205" s="277">
        <v>1.0249999999999999</v>
      </c>
      <c r="Z205" s="286">
        <v>21.37</v>
      </c>
      <c r="AA205" s="287">
        <v>21.79</v>
      </c>
      <c r="AB205" s="325">
        <f t="shared" si="69"/>
        <v>1307.3999999999999</v>
      </c>
    </row>
    <row r="206" spans="1:28" ht="77.25" customHeight="1" x14ac:dyDescent="0.25">
      <c r="A206" s="320">
        <v>2</v>
      </c>
      <c r="B206" s="387" t="s">
        <v>1151</v>
      </c>
      <c r="C206" s="388" t="s">
        <v>989</v>
      </c>
      <c r="D206" s="280"/>
      <c r="E206" s="280">
        <v>2</v>
      </c>
      <c r="F206" s="280"/>
      <c r="G206" s="281">
        <f t="shared" si="60"/>
        <v>2</v>
      </c>
      <c r="H206" s="278">
        <f t="shared" si="61"/>
        <v>5636.8</v>
      </c>
      <c r="I206" s="279">
        <v>2</v>
      </c>
      <c r="J206" s="279"/>
      <c r="K206" s="280"/>
      <c r="L206" s="281">
        <f t="shared" si="62"/>
        <v>2</v>
      </c>
      <c r="M206" s="282">
        <f t="shared" si="63"/>
        <v>5636.8</v>
      </c>
      <c r="N206" s="279"/>
      <c r="O206" s="280">
        <v>1</v>
      </c>
      <c r="P206" s="280"/>
      <c r="Q206" s="281">
        <f t="shared" si="64"/>
        <v>1</v>
      </c>
      <c r="R206" s="283">
        <f t="shared" si="65"/>
        <v>2818.4</v>
      </c>
      <c r="S206" s="280"/>
      <c r="T206" s="279"/>
      <c r="U206" s="280"/>
      <c r="V206" s="281">
        <f t="shared" si="66"/>
        <v>0</v>
      </c>
      <c r="W206" s="284">
        <f t="shared" si="67"/>
        <v>0</v>
      </c>
      <c r="X206" s="285">
        <f t="shared" si="68"/>
        <v>5</v>
      </c>
      <c r="Y206" s="281">
        <v>1.0249999999999999</v>
      </c>
      <c r="Z206" s="389">
        <v>3092.96</v>
      </c>
      <c r="AA206" s="287">
        <v>2818.4</v>
      </c>
      <c r="AB206" s="325">
        <f t="shared" si="69"/>
        <v>14092</v>
      </c>
    </row>
    <row r="207" spans="1:28" s="391" customFormat="1" ht="24" customHeight="1" x14ac:dyDescent="0.25">
      <c r="A207" s="320">
        <v>3</v>
      </c>
      <c r="B207" s="381" t="s">
        <v>1152</v>
      </c>
      <c r="C207" s="322" t="s">
        <v>989</v>
      </c>
      <c r="D207" s="280"/>
      <c r="E207" s="280">
        <v>10</v>
      </c>
      <c r="F207" s="280"/>
      <c r="G207" s="281">
        <f t="shared" si="60"/>
        <v>10</v>
      </c>
      <c r="H207" s="278">
        <f t="shared" si="61"/>
        <v>1944.8</v>
      </c>
      <c r="I207" s="279"/>
      <c r="J207" s="279"/>
      <c r="K207" s="280"/>
      <c r="L207" s="281">
        <f t="shared" si="62"/>
        <v>0</v>
      </c>
      <c r="M207" s="282">
        <f t="shared" si="63"/>
        <v>0</v>
      </c>
      <c r="N207" s="279"/>
      <c r="O207" s="280">
        <v>6</v>
      </c>
      <c r="P207" s="280"/>
      <c r="Q207" s="281">
        <f t="shared" si="64"/>
        <v>6</v>
      </c>
      <c r="R207" s="283">
        <f t="shared" si="65"/>
        <v>1166.8799999999999</v>
      </c>
      <c r="S207" s="280"/>
      <c r="T207" s="279"/>
      <c r="U207" s="280"/>
      <c r="V207" s="281">
        <f t="shared" si="66"/>
        <v>0</v>
      </c>
      <c r="W207" s="284">
        <f t="shared" si="67"/>
        <v>0</v>
      </c>
      <c r="X207" s="285">
        <f t="shared" si="68"/>
        <v>16</v>
      </c>
      <c r="Y207" s="281">
        <v>1.0249999999999999</v>
      </c>
      <c r="Z207" s="390">
        <v>234</v>
      </c>
      <c r="AA207" s="287">
        <v>194.48</v>
      </c>
      <c r="AB207" s="325">
        <f t="shared" si="69"/>
        <v>3111.68</v>
      </c>
    </row>
    <row r="208" spans="1:28" s="391" customFormat="1" ht="24" customHeight="1" x14ac:dyDescent="0.25">
      <c r="A208" s="320">
        <v>4</v>
      </c>
      <c r="B208" s="381" t="s">
        <v>1153</v>
      </c>
      <c r="C208" s="322" t="s">
        <v>69</v>
      </c>
      <c r="D208" s="280"/>
      <c r="E208" s="280">
        <v>4</v>
      </c>
      <c r="F208" s="280"/>
      <c r="G208" s="281">
        <f t="shared" si="60"/>
        <v>4</v>
      </c>
      <c r="H208" s="278">
        <f t="shared" si="61"/>
        <v>1800</v>
      </c>
      <c r="I208" s="279" t="s">
        <v>1154</v>
      </c>
      <c r="J208" s="279"/>
      <c r="K208" s="280"/>
      <c r="L208" s="281">
        <f t="shared" si="62"/>
        <v>0</v>
      </c>
      <c r="M208" s="282">
        <f t="shared" si="63"/>
        <v>0</v>
      </c>
      <c r="N208" s="279"/>
      <c r="O208" s="280">
        <v>4</v>
      </c>
      <c r="P208" s="280"/>
      <c r="Q208" s="281">
        <f t="shared" si="64"/>
        <v>4</v>
      </c>
      <c r="R208" s="283">
        <f t="shared" si="65"/>
        <v>1800</v>
      </c>
      <c r="S208" s="280"/>
      <c r="T208" s="279"/>
      <c r="U208" s="280"/>
      <c r="V208" s="281">
        <f t="shared" si="66"/>
        <v>0</v>
      </c>
      <c r="W208" s="284">
        <f t="shared" si="67"/>
        <v>0</v>
      </c>
      <c r="X208" s="285">
        <f t="shared" si="68"/>
        <v>8</v>
      </c>
      <c r="Y208" s="281">
        <v>1.0249999999999999</v>
      </c>
      <c r="Z208" s="390">
        <f>AA208</f>
        <v>450</v>
      </c>
      <c r="AA208" s="287">
        <v>450</v>
      </c>
      <c r="AB208" s="325">
        <f t="shared" si="69"/>
        <v>3600</v>
      </c>
    </row>
    <row r="209" spans="1:29" s="391" customFormat="1" ht="18.75" customHeight="1" x14ac:dyDescent="0.25">
      <c r="A209" s="320">
        <v>5</v>
      </c>
      <c r="B209" s="381" t="s">
        <v>1155</v>
      </c>
      <c r="C209" s="322" t="s">
        <v>69</v>
      </c>
      <c r="D209" s="280"/>
      <c r="E209" s="280">
        <v>4</v>
      </c>
      <c r="F209" s="280"/>
      <c r="G209" s="281">
        <f t="shared" si="60"/>
        <v>4</v>
      </c>
      <c r="H209" s="278">
        <f t="shared" si="61"/>
        <v>2600</v>
      </c>
      <c r="I209" s="279" t="s">
        <v>1154</v>
      </c>
      <c r="J209" s="279"/>
      <c r="K209" s="280"/>
      <c r="L209" s="281">
        <f t="shared" si="62"/>
        <v>0</v>
      </c>
      <c r="M209" s="282">
        <f t="shared" si="63"/>
        <v>0</v>
      </c>
      <c r="N209" s="279"/>
      <c r="O209" s="280">
        <v>4</v>
      </c>
      <c r="P209" s="280"/>
      <c r="Q209" s="281">
        <f t="shared" si="64"/>
        <v>4</v>
      </c>
      <c r="R209" s="283">
        <f t="shared" si="65"/>
        <v>2600</v>
      </c>
      <c r="S209" s="280"/>
      <c r="T209" s="279"/>
      <c r="U209" s="280"/>
      <c r="V209" s="281">
        <f t="shared" si="66"/>
        <v>0</v>
      </c>
      <c r="W209" s="284">
        <f t="shared" si="67"/>
        <v>0</v>
      </c>
      <c r="X209" s="285">
        <f t="shared" si="68"/>
        <v>8</v>
      </c>
      <c r="Y209" s="281">
        <v>1.0249999999999999</v>
      </c>
      <c r="Z209" s="390">
        <f>AA209</f>
        <v>650</v>
      </c>
      <c r="AA209" s="287">
        <v>650</v>
      </c>
      <c r="AB209" s="325">
        <f t="shared" si="69"/>
        <v>5200</v>
      </c>
    </row>
    <row r="210" spans="1:29" s="391" customFormat="1" ht="16.5" thickBot="1" x14ac:dyDescent="0.3">
      <c r="A210" s="392"/>
      <c r="B210" s="342"/>
      <c r="C210" s="302"/>
      <c r="D210" s="294"/>
      <c r="E210" s="294"/>
      <c r="F210" s="294"/>
      <c r="G210" s="302"/>
      <c r="H210" s="393"/>
      <c r="I210" s="296"/>
      <c r="J210" s="296"/>
      <c r="K210" s="297"/>
      <c r="L210" s="394"/>
      <c r="M210" s="395"/>
      <c r="N210" s="296"/>
      <c r="O210" s="294"/>
      <c r="P210" s="294"/>
      <c r="Q210" s="302"/>
      <c r="R210" s="396"/>
      <c r="S210" s="294"/>
      <c r="T210" s="296"/>
      <c r="U210" s="294"/>
      <c r="V210" s="394"/>
      <c r="W210" s="397"/>
      <c r="X210" s="301"/>
      <c r="Y210" s="302"/>
      <c r="Z210" s="398"/>
      <c r="AA210" s="399"/>
      <c r="AB210" s="400">
        <f>SUM(AB199:AB209)</f>
        <v>27311.079999999998</v>
      </c>
    </row>
    <row r="211" spans="1:29" ht="16.5" hidden="1" thickBot="1" x14ac:dyDescent="0.3">
      <c r="A211" s="639" t="s">
        <v>1156</v>
      </c>
      <c r="B211" s="640"/>
      <c r="C211" s="386"/>
      <c r="D211" s="336"/>
      <c r="E211" s="336"/>
      <c r="F211" s="336"/>
      <c r="G211" s="336"/>
      <c r="H211" s="401"/>
      <c r="I211" s="402"/>
      <c r="J211" s="402"/>
      <c r="K211" s="311"/>
      <c r="L211" s="311"/>
      <c r="M211" s="311"/>
      <c r="N211" s="402"/>
      <c r="O211" s="336"/>
      <c r="P211" s="336"/>
      <c r="Q211" s="336"/>
      <c r="R211" s="311"/>
      <c r="S211" s="336"/>
      <c r="T211" s="402"/>
      <c r="U211" s="336"/>
      <c r="V211" s="311"/>
      <c r="W211" s="311"/>
      <c r="X211" s="403"/>
      <c r="Y211" s="403"/>
      <c r="Z211" s="404"/>
      <c r="AA211" s="405"/>
      <c r="AB211" s="406"/>
    </row>
    <row r="212" spans="1:29" ht="43.5" hidden="1" customHeight="1" x14ac:dyDescent="0.25">
      <c r="A212" s="407">
        <v>1</v>
      </c>
      <c r="B212" s="327" t="s">
        <v>1157</v>
      </c>
      <c r="C212" s="328" t="s">
        <v>989</v>
      </c>
      <c r="D212" s="276"/>
      <c r="E212" s="276"/>
      <c r="F212" s="276"/>
      <c r="G212" s="277">
        <f>SUM(D212:F212)</f>
        <v>0</v>
      </c>
      <c r="H212" s="278">
        <f>G212*AA212</f>
        <v>0</v>
      </c>
      <c r="I212" s="279"/>
      <c r="J212" s="279"/>
      <c r="K212" s="280"/>
      <c r="L212" s="281">
        <f>SUM(I212:K212)</f>
        <v>0</v>
      </c>
      <c r="M212" s="281">
        <f>L212*AA212</f>
        <v>0</v>
      </c>
      <c r="N212" s="279"/>
      <c r="O212" s="276"/>
      <c r="P212" s="276"/>
      <c r="Q212" s="277">
        <f>SUM(N212:P212)</f>
        <v>0</v>
      </c>
      <c r="R212" s="281">
        <f>Q212*AA212</f>
        <v>0</v>
      </c>
      <c r="S212" s="276"/>
      <c r="T212" s="279"/>
      <c r="U212" s="276"/>
      <c r="V212" s="281">
        <f>SUM(S212:U212)</f>
        <v>0</v>
      </c>
      <c r="W212" s="281">
        <f>V212*AA212</f>
        <v>0</v>
      </c>
      <c r="X212" s="277">
        <f>G212+L212+Q212+V212</f>
        <v>0</v>
      </c>
      <c r="Y212" s="277">
        <v>1.0249999999999999</v>
      </c>
      <c r="Z212" s="323">
        <v>28.9</v>
      </c>
      <c r="AA212" s="324">
        <v>61.83</v>
      </c>
      <c r="AB212" s="325">
        <f>X212*AA212</f>
        <v>0</v>
      </c>
    </row>
    <row r="213" spans="1:29" ht="16.5" hidden="1" thickBot="1" x14ac:dyDescent="0.3">
      <c r="A213" s="341"/>
      <c r="B213" s="354"/>
      <c r="C213" s="355"/>
      <c r="D213" s="294"/>
      <c r="E213" s="294"/>
      <c r="F213" s="294"/>
      <c r="G213" s="302"/>
      <c r="H213" s="393"/>
      <c r="I213" s="296"/>
      <c r="J213" s="296"/>
      <c r="K213" s="297"/>
      <c r="L213" s="394"/>
      <c r="M213" s="394"/>
      <c r="N213" s="296"/>
      <c r="O213" s="294"/>
      <c r="P213" s="294"/>
      <c r="Q213" s="302"/>
      <c r="R213" s="394"/>
      <c r="S213" s="294"/>
      <c r="T213" s="296"/>
      <c r="U213" s="294"/>
      <c r="V213" s="394"/>
      <c r="W213" s="394"/>
      <c r="X213" s="302"/>
      <c r="Y213" s="302"/>
      <c r="Z213" s="343"/>
      <c r="AA213" s="344"/>
      <c r="AB213" s="408"/>
    </row>
    <row r="214" spans="1:29" s="391" customFormat="1" ht="16.5" hidden="1" thickBot="1" x14ac:dyDescent="0.3">
      <c r="A214" s="639" t="s">
        <v>1158</v>
      </c>
      <c r="B214" s="640"/>
      <c r="C214" s="386"/>
      <c r="D214" s="336"/>
      <c r="E214" s="336"/>
      <c r="F214" s="336"/>
      <c r="G214" s="403"/>
      <c r="H214" s="409"/>
      <c r="I214" s="402"/>
      <c r="J214" s="402"/>
      <c r="K214" s="311"/>
      <c r="L214" s="410"/>
      <c r="M214" s="410"/>
      <c r="N214" s="402"/>
      <c r="O214" s="336"/>
      <c r="P214" s="336"/>
      <c r="Q214" s="403"/>
      <c r="R214" s="410"/>
      <c r="S214" s="336"/>
      <c r="T214" s="402"/>
      <c r="U214" s="336"/>
      <c r="V214" s="410"/>
      <c r="W214" s="410"/>
      <c r="X214" s="403"/>
      <c r="Y214" s="403"/>
      <c r="Z214" s="270"/>
      <c r="AA214" s="271"/>
      <c r="AB214" s="406"/>
    </row>
    <row r="215" spans="1:29" s="391" customFormat="1" ht="18.75" hidden="1" customHeight="1" x14ac:dyDescent="0.25">
      <c r="A215" s="320">
        <v>1</v>
      </c>
      <c r="B215" s="327" t="s">
        <v>1159</v>
      </c>
      <c r="C215" s="328" t="s">
        <v>1160</v>
      </c>
      <c r="D215" s="276"/>
      <c r="E215" s="276"/>
      <c r="F215" s="276"/>
      <c r="G215" s="277">
        <f t="shared" ref="G215:G278" si="70">SUM(D215:F215)</f>
        <v>0</v>
      </c>
      <c r="H215" s="278">
        <v>5</v>
      </c>
      <c r="I215" s="279"/>
      <c r="J215" s="279"/>
      <c r="K215" s="280"/>
      <c r="L215" s="281">
        <f t="shared" ref="L215:L278" si="71">SUM(I215:K215)</f>
        <v>0</v>
      </c>
      <c r="M215" s="281">
        <f t="shared" ref="M215:M278" si="72">L215*AA215</f>
        <v>0</v>
      </c>
      <c r="N215" s="279"/>
      <c r="O215" s="276"/>
      <c r="P215" s="276"/>
      <c r="Q215" s="277">
        <f t="shared" ref="Q215:Q278" si="73">SUM(N215:P215)</f>
        <v>0</v>
      </c>
      <c r="R215" s="281">
        <f t="shared" ref="R215:R278" si="74">Q215*AA215</f>
        <v>0</v>
      </c>
      <c r="S215" s="276"/>
      <c r="T215" s="279"/>
      <c r="U215" s="276"/>
      <c r="V215" s="281">
        <f t="shared" ref="V215:V278" si="75">SUM(S215:U215)</f>
        <v>0</v>
      </c>
      <c r="W215" s="281">
        <f>V215*AA215</f>
        <v>0</v>
      </c>
      <c r="X215" s="277">
        <f>G215+L215+Q215+V215</f>
        <v>0</v>
      </c>
      <c r="Y215" s="277">
        <v>1.0249999999999999</v>
      </c>
      <c r="Z215" s="286">
        <v>450</v>
      </c>
      <c r="AA215" s="324">
        <v>681.2</v>
      </c>
      <c r="AB215" s="325">
        <f>X215*AA215</f>
        <v>0</v>
      </c>
      <c r="AC215" s="411"/>
    </row>
    <row r="216" spans="1:29" s="391" customFormat="1" ht="18.75" hidden="1" customHeight="1" x14ac:dyDescent="0.25">
      <c r="A216" s="320">
        <v>2</v>
      </c>
      <c r="B216" s="327" t="s">
        <v>1161</v>
      </c>
      <c r="C216" s="275" t="s">
        <v>1160</v>
      </c>
      <c r="D216" s="276"/>
      <c r="E216" s="276"/>
      <c r="F216" s="276"/>
      <c r="G216" s="277">
        <f t="shared" si="70"/>
        <v>0</v>
      </c>
      <c r="H216" s="278">
        <v>5</v>
      </c>
      <c r="I216" s="279"/>
      <c r="J216" s="279"/>
      <c r="K216" s="280"/>
      <c r="L216" s="281">
        <f t="shared" si="71"/>
        <v>0</v>
      </c>
      <c r="M216" s="281">
        <f t="shared" si="72"/>
        <v>0</v>
      </c>
      <c r="N216" s="279"/>
      <c r="O216" s="276"/>
      <c r="P216" s="276"/>
      <c r="Q216" s="277">
        <f t="shared" si="73"/>
        <v>0</v>
      </c>
      <c r="R216" s="281">
        <f t="shared" si="74"/>
        <v>0</v>
      </c>
      <c r="S216" s="276"/>
      <c r="T216" s="279"/>
      <c r="U216" s="276"/>
      <c r="V216" s="281">
        <f t="shared" si="75"/>
        <v>0</v>
      </c>
      <c r="W216" s="281">
        <f t="shared" ref="W216:W279" si="76">V216*AA216</f>
        <v>0</v>
      </c>
      <c r="X216" s="277">
        <f t="shared" ref="X216:X279" si="77">G216+L216+Q216+V216</f>
        <v>0</v>
      </c>
      <c r="Y216" s="277">
        <v>1.0249999999999999</v>
      </c>
      <c r="Z216" s="286">
        <v>425</v>
      </c>
      <c r="AA216" s="324">
        <v>447.2</v>
      </c>
      <c r="AB216" s="325">
        <f t="shared" ref="AB216:AB279" si="78">X216*AA216</f>
        <v>0</v>
      </c>
      <c r="AC216" s="411"/>
    </row>
    <row r="217" spans="1:29" s="391" customFormat="1" ht="18.75" hidden="1" customHeight="1" x14ac:dyDescent="0.25">
      <c r="A217" s="320">
        <v>3</v>
      </c>
      <c r="B217" s="327" t="s">
        <v>1162</v>
      </c>
      <c r="C217" s="328" t="s">
        <v>1160</v>
      </c>
      <c r="D217" s="276"/>
      <c r="E217" s="276"/>
      <c r="F217" s="276"/>
      <c r="G217" s="277">
        <f t="shared" si="70"/>
        <v>0</v>
      </c>
      <c r="H217" s="278">
        <v>5</v>
      </c>
      <c r="I217" s="279"/>
      <c r="J217" s="279"/>
      <c r="K217" s="280"/>
      <c r="L217" s="281">
        <f t="shared" si="71"/>
        <v>0</v>
      </c>
      <c r="M217" s="281">
        <f t="shared" si="72"/>
        <v>0</v>
      </c>
      <c r="N217" s="279"/>
      <c r="O217" s="276"/>
      <c r="P217" s="276"/>
      <c r="Q217" s="277">
        <f t="shared" si="73"/>
        <v>0</v>
      </c>
      <c r="R217" s="281">
        <f t="shared" si="74"/>
        <v>0</v>
      </c>
      <c r="S217" s="276"/>
      <c r="T217" s="279"/>
      <c r="U217" s="276"/>
      <c r="V217" s="281">
        <f t="shared" si="75"/>
        <v>0</v>
      </c>
      <c r="W217" s="281">
        <f t="shared" si="76"/>
        <v>0</v>
      </c>
      <c r="X217" s="277">
        <f t="shared" si="77"/>
        <v>0</v>
      </c>
      <c r="Y217" s="277">
        <v>1.0249999999999999</v>
      </c>
      <c r="Z217" s="286">
        <v>425</v>
      </c>
      <c r="AA217" s="324">
        <v>447.2</v>
      </c>
      <c r="AB217" s="325">
        <f t="shared" si="78"/>
        <v>0</v>
      </c>
      <c r="AC217" s="411"/>
    </row>
    <row r="218" spans="1:29" s="391" customFormat="1" ht="18.75" hidden="1" customHeight="1" x14ac:dyDescent="0.25">
      <c r="A218" s="320">
        <v>4</v>
      </c>
      <c r="B218" s="327" t="s">
        <v>1163</v>
      </c>
      <c r="C218" s="275" t="s">
        <v>1160</v>
      </c>
      <c r="D218" s="276"/>
      <c r="E218" s="276"/>
      <c r="F218" s="276"/>
      <c r="G218" s="277">
        <f t="shared" si="70"/>
        <v>0</v>
      </c>
      <c r="H218" s="278">
        <v>5</v>
      </c>
      <c r="I218" s="279"/>
      <c r="J218" s="279"/>
      <c r="K218" s="280"/>
      <c r="L218" s="281">
        <f t="shared" si="71"/>
        <v>0</v>
      </c>
      <c r="M218" s="281">
        <f t="shared" si="72"/>
        <v>0</v>
      </c>
      <c r="N218" s="279"/>
      <c r="O218" s="276"/>
      <c r="P218" s="276"/>
      <c r="Q218" s="277">
        <f t="shared" si="73"/>
        <v>0</v>
      </c>
      <c r="R218" s="281">
        <f t="shared" si="74"/>
        <v>0</v>
      </c>
      <c r="S218" s="276"/>
      <c r="T218" s="279"/>
      <c r="U218" s="276"/>
      <c r="V218" s="281">
        <f t="shared" si="75"/>
        <v>0</v>
      </c>
      <c r="W218" s="281">
        <f t="shared" si="76"/>
        <v>0</v>
      </c>
      <c r="X218" s="277">
        <f t="shared" si="77"/>
        <v>0</v>
      </c>
      <c r="Y218" s="277">
        <v>1.0249999999999999</v>
      </c>
      <c r="Z218" s="286">
        <v>425</v>
      </c>
      <c r="AA218" s="324">
        <v>447.2</v>
      </c>
      <c r="AB218" s="325">
        <f t="shared" si="78"/>
        <v>0</v>
      </c>
      <c r="AC218" s="411"/>
    </row>
    <row r="219" spans="1:29" s="391" customFormat="1" ht="18.75" hidden="1" customHeight="1" x14ac:dyDescent="0.25">
      <c r="A219" s="320">
        <v>5</v>
      </c>
      <c r="B219" s="327" t="s">
        <v>1164</v>
      </c>
      <c r="C219" s="328" t="s">
        <v>1160</v>
      </c>
      <c r="D219" s="276"/>
      <c r="E219" s="276"/>
      <c r="F219" s="276"/>
      <c r="G219" s="277">
        <f t="shared" si="70"/>
        <v>0</v>
      </c>
      <c r="H219" s="278">
        <v>5</v>
      </c>
      <c r="I219" s="279"/>
      <c r="J219" s="279"/>
      <c r="K219" s="280"/>
      <c r="L219" s="281">
        <f t="shared" si="71"/>
        <v>0</v>
      </c>
      <c r="M219" s="281">
        <f t="shared" si="72"/>
        <v>0</v>
      </c>
      <c r="N219" s="279"/>
      <c r="O219" s="276"/>
      <c r="P219" s="276"/>
      <c r="Q219" s="277">
        <f t="shared" si="73"/>
        <v>0</v>
      </c>
      <c r="R219" s="281">
        <f t="shared" si="74"/>
        <v>0</v>
      </c>
      <c r="S219" s="276"/>
      <c r="T219" s="279"/>
      <c r="U219" s="276"/>
      <c r="V219" s="281">
        <f t="shared" si="75"/>
        <v>0</v>
      </c>
      <c r="W219" s="281">
        <f t="shared" si="76"/>
        <v>0</v>
      </c>
      <c r="X219" s="277">
        <f t="shared" si="77"/>
        <v>0</v>
      </c>
      <c r="Y219" s="277">
        <v>1.0249999999999999</v>
      </c>
      <c r="Z219" s="286">
        <v>910</v>
      </c>
      <c r="AA219" s="324">
        <v>910</v>
      </c>
      <c r="AB219" s="325">
        <f t="shared" si="78"/>
        <v>0</v>
      </c>
      <c r="AC219" s="411"/>
    </row>
    <row r="220" spans="1:29" s="391" customFormat="1" ht="18.75" hidden="1" customHeight="1" x14ac:dyDescent="0.25">
      <c r="A220" s="320">
        <v>6</v>
      </c>
      <c r="B220" s="327" t="s">
        <v>1165</v>
      </c>
      <c r="C220" s="275" t="s">
        <v>1160</v>
      </c>
      <c r="D220" s="276"/>
      <c r="E220" s="276"/>
      <c r="F220" s="276"/>
      <c r="G220" s="277">
        <f t="shared" si="70"/>
        <v>0</v>
      </c>
      <c r="H220" s="278">
        <v>5</v>
      </c>
      <c r="I220" s="279"/>
      <c r="J220" s="279"/>
      <c r="K220" s="280"/>
      <c r="L220" s="281">
        <f t="shared" si="71"/>
        <v>0</v>
      </c>
      <c r="M220" s="281">
        <f t="shared" si="72"/>
        <v>0</v>
      </c>
      <c r="N220" s="279"/>
      <c r="O220" s="276"/>
      <c r="P220" s="276"/>
      <c r="Q220" s="277">
        <f t="shared" si="73"/>
        <v>0</v>
      </c>
      <c r="R220" s="281">
        <f t="shared" si="74"/>
        <v>0</v>
      </c>
      <c r="S220" s="276"/>
      <c r="T220" s="279"/>
      <c r="U220" s="276"/>
      <c r="V220" s="281">
        <f t="shared" si="75"/>
        <v>0</v>
      </c>
      <c r="W220" s="281">
        <f t="shared" si="76"/>
        <v>0</v>
      </c>
      <c r="X220" s="277">
        <f t="shared" si="77"/>
        <v>0</v>
      </c>
      <c r="Y220" s="277">
        <v>1.0249999999999999</v>
      </c>
      <c r="Z220" s="286">
        <v>546</v>
      </c>
      <c r="AA220" s="324">
        <v>546</v>
      </c>
      <c r="AB220" s="325">
        <f t="shared" si="78"/>
        <v>0</v>
      </c>
      <c r="AC220" s="411"/>
    </row>
    <row r="221" spans="1:29" s="412" customFormat="1" ht="18.75" hidden="1" customHeight="1" x14ac:dyDescent="0.25">
      <c r="A221" s="320">
        <v>7</v>
      </c>
      <c r="B221" s="327" t="s">
        <v>1166</v>
      </c>
      <c r="C221" s="328" t="s">
        <v>1160</v>
      </c>
      <c r="D221" s="276"/>
      <c r="E221" s="276"/>
      <c r="F221" s="276"/>
      <c r="G221" s="277">
        <f t="shared" si="70"/>
        <v>0</v>
      </c>
      <c r="H221" s="278">
        <v>5</v>
      </c>
      <c r="I221" s="279"/>
      <c r="J221" s="279"/>
      <c r="K221" s="280"/>
      <c r="L221" s="281">
        <f t="shared" si="71"/>
        <v>0</v>
      </c>
      <c r="M221" s="281">
        <f t="shared" si="72"/>
        <v>0</v>
      </c>
      <c r="N221" s="279"/>
      <c r="O221" s="276"/>
      <c r="P221" s="276"/>
      <c r="Q221" s="277">
        <f t="shared" si="73"/>
        <v>0</v>
      </c>
      <c r="R221" s="281">
        <f t="shared" si="74"/>
        <v>0</v>
      </c>
      <c r="S221" s="276"/>
      <c r="T221" s="279"/>
      <c r="U221" s="276"/>
      <c r="V221" s="281">
        <f t="shared" si="75"/>
        <v>0</v>
      </c>
      <c r="W221" s="281">
        <f t="shared" si="76"/>
        <v>0</v>
      </c>
      <c r="X221" s="277">
        <f t="shared" si="77"/>
        <v>0</v>
      </c>
      <c r="Y221" s="277">
        <v>1.0249999999999999</v>
      </c>
      <c r="Z221" s="286">
        <v>546</v>
      </c>
      <c r="AA221" s="324">
        <v>546</v>
      </c>
      <c r="AB221" s="325">
        <f t="shared" si="78"/>
        <v>0</v>
      </c>
      <c r="AC221" s="411"/>
    </row>
    <row r="222" spans="1:29" s="412" customFormat="1" ht="18.75" hidden="1" customHeight="1" x14ac:dyDescent="0.25">
      <c r="A222" s="320">
        <v>8</v>
      </c>
      <c r="B222" s="327" t="s">
        <v>1167</v>
      </c>
      <c r="C222" s="275" t="s">
        <v>1160</v>
      </c>
      <c r="D222" s="276"/>
      <c r="E222" s="276"/>
      <c r="F222" s="276"/>
      <c r="G222" s="277">
        <f t="shared" si="70"/>
        <v>0</v>
      </c>
      <c r="H222" s="278">
        <v>5</v>
      </c>
      <c r="I222" s="279"/>
      <c r="J222" s="279"/>
      <c r="K222" s="280"/>
      <c r="L222" s="281">
        <f t="shared" si="71"/>
        <v>0</v>
      </c>
      <c r="M222" s="281">
        <f t="shared" si="72"/>
        <v>0</v>
      </c>
      <c r="N222" s="279"/>
      <c r="O222" s="276"/>
      <c r="P222" s="276"/>
      <c r="Q222" s="277">
        <f t="shared" si="73"/>
        <v>0</v>
      </c>
      <c r="R222" s="281">
        <f t="shared" si="74"/>
        <v>0</v>
      </c>
      <c r="S222" s="276"/>
      <c r="T222" s="279"/>
      <c r="U222" s="276"/>
      <c r="V222" s="281">
        <f t="shared" si="75"/>
        <v>0</v>
      </c>
      <c r="W222" s="281">
        <f t="shared" si="76"/>
        <v>0</v>
      </c>
      <c r="X222" s="277">
        <f t="shared" si="77"/>
        <v>0</v>
      </c>
      <c r="Y222" s="277">
        <v>1.0249999999999999</v>
      </c>
      <c r="Z222" s="286">
        <v>546</v>
      </c>
      <c r="AA222" s="324">
        <v>546</v>
      </c>
      <c r="AB222" s="325">
        <f t="shared" si="78"/>
        <v>0</v>
      </c>
      <c r="AC222" s="411"/>
    </row>
    <row r="223" spans="1:29" s="412" customFormat="1" ht="18.75" hidden="1" customHeight="1" x14ac:dyDescent="0.25">
      <c r="A223" s="320">
        <v>9</v>
      </c>
      <c r="B223" s="327" t="s">
        <v>1168</v>
      </c>
      <c r="C223" s="328" t="s">
        <v>1160</v>
      </c>
      <c r="D223" s="276"/>
      <c r="E223" s="276"/>
      <c r="F223" s="276"/>
      <c r="G223" s="277">
        <f t="shared" si="70"/>
        <v>0</v>
      </c>
      <c r="H223" s="278">
        <v>5</v>
      </c>
      <c r="I223" s="279"/>
      <c r="J223" s="279"/>
      <c r="K223" s="280"/>
      <c r="L223" s="281">
        <f t="shared" si="71"/>
        <v>0</v>
      </c>
      <c r="M223" s="281">
        <f t="shared" si="72"/>
        <v>0</v>
      </c>
      <c r="N223" s="279"/>
      <c r="O223" s="276"/>
      <c r="P223" s="276"/>
      <c r="Q223" s="277">
        <f t="shared" si="73"/>
        <v>0</v>
      </c>
      <c r="R223" s="281">
        <f t="shared" si="74"/>
        <v>0</v>
      </c>
      <c r="S223" s="276"/>
      <c r="T223" s="279"/>
      <c r="U223" s="276"/>
      <c r="V223" s="281">
        <f t="shared" si="75"/>
        <v>0</v>
      </c>
      <c r="W223" s="281">
        <f t="shared" si="76"/>
        <v>0</v>
      </c>
      <c r="X223" s="277">
        <f t="shared" si="77"/>
        <v>0</v>
      </c>
      <c r="Y223" s="277">
        <v>1.0249999999999999</v>
      </c>
      <c r="Z223" s="286">
        <v>1601.6</v>
      </c>
      <c r="AA223" s="324">
        <v>1538.16</v>
      </c>
      <c r="AB223" s="325">
        <f t="shared" si="78"/>
        <v>0</v>
      </c>
      <c r="AC223" s="411"/>
    </row>
    <row r="224" spans="1:29" s="412" customFormat="1" ht="18.75" hidden="1" customHeight="1" x14ac:dyDescent="0.25">
      <c r="A224" s="320">
        <v>10</v>
      </c>
      <c r="B224" s="327" t="s">
        <v>1169</v>
      </c>
      <c r="C224" s="275" t="s">
        <v>1160</v>
      </c>
      <c r="D224" s="276"/>
      <c r="E224" s="276"/>
      <c r="F224" s="276"/>
      <c r="G224" s="277">
        <f t="shared" si="70"/>
        <v>0</v>
      </c>
      <c r="H224" s="278">
        <v>5</v>
      </c>
      <c r="I224" s="279"/>
      <c r="J224" s="279"/>
      <c r="K224" s="280"/>
      <c r="L224" s="281">
        <f t="shared" si="71"/>
        <v>0</v>
      </c>
      <c r="M224" s="281">
        <f t="shared" si="72"/>
        <v>0</v>
      </c>
      <c r="N224" s="279"/>
      <c r="O224" s="276"/>
      <c r="P224" s="276"/>
      <c r="Q224" s="277">
        <f t="shared" si="73"/>
        <v>0</v>
      </c>
      <c r="R224" s="281">
        <f t="shared" si="74"/>
        <v>0</v>
      </c>
      <c r="S224" s="276"/>
      <c r="T224" s="279"/>
      <c r="U224" s="276"/>
      <c r="V224" s="281">
        <f t="shared" si="75"/>
        <v>0</v>
      </c>
      <c r="W224" s="281">
        <f t="shared" si="76"/>
        <v>0</v>
      </c>
      <c r="X224" s="277">
        <f t="shared" si="77"/>
        <v>0</v>
      </c>
      <c r="Y224" s="277">
        <v>1.0249999999999999</v>
      </c>
      <c r="Z224" s="286">
        <v>868.4</v>
      </c>
      <c r="AA224" s="324">
        <v>868.4</v>
      </c>
      <c r="AB224" s="325">
        <f t="shared" si="78"/>
        <v>0</v>
      </c>
      <c r="AC224" s="411"/>
    </row>
    <row r="225" spans="1:29" s="412" customFormat="1" ht="18.75" hidden="1" customHeight="1" x14ac:dyDescent="0.25">
      <c r="A225" s="320">
        <v>11</v>
      </c>
      <c r="B225" s="327" t="s">
        <v>1170</v>
      </c>
      <c r="C225" s="328" t="s">
        <v>1160</v>
      </c>
      <c r="D225" s="276"/>
      <c r="E225" s="276"/>
      <c r="F225" s="276"/>
      <c r="G225" s="277">
        <f t="shared" si="70"/>
        <v>0</v>
      </c>
      <c r="H225" s="278">
        <f t="shared" ref="H225:H288" si="79">G225*AA225</f>
        <v>0</v>
      </c>
      <c r="I225" s="279"/>
      <c r="J225" s="279"/>
      <c r="K225" s="280"/>
      <c r="L225" s="281">
        <f t="shared" si="71"/>
        <v>0</v>
      </c>
      <c r="M225" s="281">
        <f t="shared" si="72"/>
        <v>0</v>
      </c>
      <c r="N225" s="279"/>
      <c r="O225" s="276"/>
      <c r="P225" s="276"/>
      <c r="Q225" s="277">
        <f t="shared" si="73"/>
        <v>0</v>
      </c>
      <c r="R225" s="281">
        <f t="shared" si="74"/>
        <v>0</v>
      </c>
      <c r="S225" s="276"/>
      <c r="T225" s="279"/>
      <c r="U225" s="276"/>
      <c r="V225" s="281">
        <f t="shared" si="75"/>
        <v>0</v>
      </c>
      <c r="W225" s="281">
        <f t="shared" si="76"/>
        <v>0</v>
      </c>
      <c r="X225" s="277">
        <f t="shared" si="77"/>
        <v>0</v>
      </c>
      <c r="Y225" s="277">
        <v>1.0249999999999999</v>
      </c>
      <c r="Z225" s="286">
        <v>868.4</v>
      </c>
      <c r="AA225" s="324">
        <v>868.4</v>
      </c>
      <c r="AB225" s="325">
        <f t="shared" si="78"/>
        <v>0</v>
      </c>
      <c r="AC225" s="411"/>
    </row>
    <row r="226" spans="1:29" s="412" customFormat="1" ht="18.75" hidden="1" customHeight="1" x14ac:dyDescent="0.25">
      <c r="A226" s="320">
        <v>12</v>
      </c>
      <c r="B226" s="327" t="s">
        <v>1171</v>
      </c>
      <c r="C226" s="275" t="s">
        <v>1160</v>
      </c>
      <c r="D226" s="276"/>
      <c r="E226" s="276"/>
      <c r="F226" s="276"/>
      <c r="G226" s="277">
        <f t="shared" si="70"/>
        <v>0</v>
      </c>
      <c r="H226" s="278">
        <f t="shared" si="79"/>
        <v>0</v>
      </c>
      <c r="I226" s="279"/>
      <c r="J226" s="279"/>
      <c r="K226" s="280"/>
      <c r="L226" s="281">
        <f t="shared" si="71"/>
        <v>0</v>
      </c>
      <c r="M226" s="281">
        <f t="shared" si="72"/>
        <v>0</v>
      </c>
      <c r="N226" s="279"/>
      <c r="O226" s="276"/>
      <c r="P226" s="276"/>
      <c r="Q226" s="277">
        <f t="shared" si="73"/>
        <v>0</v>
      </c>
      <c r="R226" s="281">
        <f t="shared" si="74"/>
        <v>0</v>
      </c>
      <c r="S226" s="276"/>
      <c r="T226" s="279"/>
      <c r="U226" s="276"/>
      <c r="V226" s="281">
        <f t="shared" si="75"/>
        <v>0</v>
      </c>
      <c r="W226" s="281">
        <f t="shared" si="76"/>
        <v>0</v>
      </c>
      <c r="X226" s="277">
        <f t="shared" si="77"/>
        <v>0</v>
      </c>
      <c r="Y226" s="277">
        <v>1.0249999999999999</v>
      </c>
      <c r="Z226" s="286">
        <v>868.4</v>
      </c>
      <c r="AA226" s="324">
        <v>868.4</v>
      </c>
      <c r="AB226" s="325">
        <f t="shared" si="78"/>
        <v>0</v>
      </c>
      <c r="AC226" s="411"/>
    </row>
    <row r="227" spans="1:29" ht="18.75" hidden="1" customHeight="1" x14ac:dyDescent="0.25">
      <c r="A227" s="320">
        <v>13</v>
      </c>
      <c r="B227" s="327" t="s">
        <v>1172</v>
      </c>
      <c r="C227" s="328" t="s">
        <v>1160</v>
      </c>
      <c r="D227" s="276"/>
      <c r="E227" s="276"/>
      <c r="F227" s="276"/>
      <c r="G227" s="277">
        <f t="shared" si="70"/>
        <v>0</v>
      </c>
      <c r="H227" s="278">
        <f t="shared" si="79"/>
        <v>0</v>
      </c>
      <c r="I227" s="279"/>
      <c r="J227" s="279"/>
      <c r="K227" s="280"/>
      <c r="L227" s="281">
        <f t="shared" si="71"/>
        <v>0</v>
      </c>
      <c r="M227" s="281">
        <f t="shared" si="72"/>
        <v>0</v>
      </c>
      <c r="N227" s="279"/>
      <c r="O227" s="276"/>
      <c r="P227" s="276"/>
      <c r="Q227" s="277">
        <f t="shared" si="73"/>
        <v>0</v>
      </c>
      <c r="R227" s="281">
        <f t="shared" si="74"/>
        <v>0</v>
      </c>
      <c r="S227" s="276"/>
      <c r="T227" s="279"/>
      <c r="U227" s="276"/>
      <c r="V227" s="281">
        <f t="shared" si="75"/>
        <v>0</v>
      </c>
      <c r="W227" s="281">
        <f t="shared" si="76"/>
        <v>0</v>
      </c>
      <c r="X227" s="277">
        <f t="shared" si="77"/>
        <v>0</v>
      </c>
      <c r="Y227" s="277">
        <v>1.0249999999999999</v>
      </c>
      <c r="Z227" s="286">
        <v>619.84</v>
      </c>
      <c r="AA227" s="324">
        <v>737.36</v>
      </c>
      <c r="AB227" s="325">
        <f t="shared" si="78"/>
        <v>0</v>
      </c>
      <c r="AC227" s="411"/>
    </row>
    <row r="228" spans="1:29" ht="18.75" hidden="1" customHeight="1" x14ac:dyDescent="0.25">
      <c r="A228" s="320">
        <v>14</v>
      </c>
      <c r="B228" s="327" t="s">
        <v>1173</v>
      </c>
      <c r="C228" s="275" t="s">
        <v>1160</v>
      </c>
      <c r="D228" s="276"/>
      <c r="E228" s="276"/>
      <c r="F228" s="276"/>
      <c r="G228" s="277">
        <f t="shared" si="70"/>
        <v>0</v>
      </c>
      <c r="H228" s="278">
        <f t="shared" si="79"/>
        <v>0</v>
      </c>
      <c r="I228" s="279"/>
      <c r="J228" s="279"/>
      <c r="K228" s="280"/>
      <c r="L228" s="281">
        <f t="shared" si="71"/>
        <v>0</v>
      </c>
      <c r="M228" s="281">
        <f t="shared" si="72"/>
        <v>0</v>
      </c>
      <c r="N228" s="279"/>
      <c r="O228" s="276"/>
      <c r="P228" s="276"/>
      <c r="Q228" s="277">
        <f t="shared" si="73"/>
        <v>0</v>
      </c>
      <c r="R228" s="281">
        <f t="shared" si="74"/>
        <v>0</v>
      </c>
      <c r="S228" s="276"/>
      <c r="T228" s="279"/>
      <c r="U228" s="276"/>
      <c r="V228" s="281">
        <f t="shared" si="75"/>
        <v>0</v>
      </c>
      <c r="W228" s="281">
        <f t="shared" si="76"/>
        <v>0</v>
      </c>
      <c r="X228" s="277">
        <f t="shared" si="77"/>
        <v>0</v>
      </c>
      <c r="Y228" s="277">
        <v>1.0249999999999999</v>
      </c>
      <c r="Z228" s="286">
        <v>702</v>
      </c>
      <c r="AA228" s="324"/>
      <c r="AB228" s="325">
        <f t="shared" si="78"/>
        <v>0</v>
      </c>
      <c r="AC228" s="411"/>
    </row>
    <row r="229" spans="1:29" ht="18.75" hidden="1" customHeight="1" x14ac:dyDescent="0.25">
      <c r="A229" s="320">
        <v>15</v>
      </c>
      <c r="B229" s="327" t="s">
        <v>1174</v>
      </c>
      <c r="C229" s="328" t="s">
        <v>1160</v>
      </c>
      <c r="D229" s="276"/>
      <c r="E229" s="276"/>
      <c r="F229" s="276"/>
      <c r="G229" s="277">
        <f t="shared" si="70"/>
        <v>0</v>
      </c>
      <c r="H229" s="278">
        <f t="shared" si="79"/>
        <v>0</v>
      </c>
      <c r="I229" s="279"/>
      <c r="J229" s="279"/>
      <c r="K229" s="280"/>
      <c r="L229" s="281">
        <f t="shared" si="71"/>
        <v>0</v>
      </c>
      <c r="M229" s="281">
        <f t="shared" si="72"/>
        <v>0</v>
      </c>
      <c r="N229" s="279"/>
      <c r="O229" s="276"/>
      <c r="P229" s="276"/>
      <c r="Q229" s="277">
        <f t="shared" si="73"/>
        <v>0</v>
      </c>
      <c r="R229" s="281">
        <f t="shared" si="74"/>
        <v>0</v>
      </c>
      <c r="S229" s="276"/>
      <c r="T229" s="279"/>
      <c r="U229" s="276"/>
      <c r="V229" s="281">
        <f t="shared" si="75"/>
        <v>0</v>
      </c>
      <c r="W229" s="281">
        <f t="shared" si="76"/>
        <v>0</v>
      </c>
      <c r="X229" s="277">
        <f t="shared" si="77"/>
        <v>0</v>
      </c>
      <c r="Y229" s="277">
        <v>1.0249999999999999</v>
      </c>
      <c r="Z229" s="286">
        <v>491.92</v>
      </c>
      <c r="AA229" s="324">
        <v>574.08000000000004</v>
      </c>
      <c r="AB229" s="325">
        <f t="shared" si="78"/>
        <v>0</v>
      </c>
      <c r="AC229" s="411"/>
    </row>
    <row r="230" spans="1:29" ht="18.75" hidden="1" customHeight="1" x14ac:dyDescent="0.25">
      <c r="A230" s="320">
        <v>16</v>
      </c>
      <c r="B230" s="327" t="s">
        <v>1175</v>
      </c>
      <c r="C230" s="275" t="s">
        <v>1160</v>
      </c>
      <c r="D230" s="276"/>
      <c r="E230" s="276"/>
      <c r="F230" s="276"/>
      <c r="G230" s="277">
        <f t="shared" si="70"/>
        <v>0</v>
      </c>
      <c r="H230" s="278">
        <f t="shared" si="79"/>
        <v>0</v>
      </c>
      <c r="I230" s="279"/>
      <c r="J230" s="279"/>
      <c r="K230" s="280"/>
      <c r="L230" s="281">
        <f t="shared" si="71"/>
        <v>0</v>
      </c>
      <c r="M230" s="281">
        <f t="shared" si="72"/>
        <v>0</v>
      </c>
      <c r="N230" s="279"/>
      <c r="O230" s="276"/>
      <c r="P230" s="276"/>
      <c r="Q230" s="277">
        <f t="shared" si="73"/>
        <v>0</v>
      </c>
      <c r="R230" s="281">
        <f t="shared" si="74"/>
        <v>0</v>
      </c>
      <c r="S230" s="276"/>
      <c r="T230" s="279"/>
      <c r="U230" s="276"/>
      <c r="V230" s="281">
        <f t="shared" si="75"/>
        <v>0</v>
      </c>
      <c r="W230" s="281">
        <f t="shared" si="76"/>
        <v>0</v>
      </c>
      <c r="X230" s="277">
        <f t="shared" si="77"/>
        <v>0</v>
      </c>
      <c r="Y230" s="277">
        <v>1.0249999999999999</v>
      </c>
      <c r="Z230" s="286">
        <v>464.88</v>
      </c>
      <c r="AA230" s="324">
        <v>534.55999999999995</v>
      </c>
      <c r="AB230" s="325">
        <f t="shared" si="78"/>
        <v>0</v>
      </c>
      <c r="AC230" s="411"/>
    </row>
    <row r="231" spans="1:29" ht="18.75" hidden="1" customHeight="1" x14ac:dyDescent="0.25">
      <c r="A231" s="320">
        <v>17</v>
      </c>
      <c r="B231" s="327" t="s">
        <v>1176</v>
      </c>
      <c r="C231" s="328" t="s">
        <v>1160</v>
      </c>
      <c r="D231" s="276"/>
      <c r="E231" s="276"/>
      <c r="F231" s="276"/>
      <c r="G231" s="277">
        <f t="shared" si="70"/>
        <v>0</v>
      </c>
      <c r="H231" s="278">
        <f t="shared" si="79"/>
        <v>0</v>
      </c>
      <c r="I231" s="279"/>
      <c r="J231" s="279"/>
      <c r="K231" s="280"/>
      <c r="L231" s="281">
        <f t="shared" si="71"/>
        <v>0</v>
      </c>
      <c r="M231" s="281">
        <f t="shared" si="72"/>
        <v>0</v>
      </c>
      <c r="N231" s="279"/>
      <c r="O231" s="276"/>
      <c r="P231" s="276"/>
      <c r="Q231" s="277">
        <f t="shared" si="73"/>
        <v>0</v>
      </c>
      <c r="R231" s="281">
        <f t="shared" si="74"/>
        <v>0</v>
      </c>
      <c r="S231" s="276"/>
      <c r="T231" s="279"/>
      <c r="U231" s="276"/>
      <c r="V231" s="281">
        <f t="shared" si="75"/>
        <v>0</v>
      </c>
      <c r="W231" s="281">
        <f t="shared" si="76"/>
        <v>0</v>
      </c>
      <c r="X231" s="277">
        <f t="shared" si="77"/>
        <v>0</v>
      </c>
      <c r="Y231" s="277">
        <v>1.0249999999999999</v>
      </c>
      <c r="Z231" s="286">
        <v>819.52</v>
      </c>
      <c r="AA231" s="324">
        <v>970.32</v>
      </c>
      <c r="AB231" s="325">
        <f t="shared" si="78"/>
        <v>0</v>
      </c>
      <c r="AC231" s="411"/>
    </row>
    <row r="232" spans="1:29" ht="18.75" hidden="1" customHeight="1" x14ac:dyDescent="0.25">
      <c r="A232" s="320">
        <v>18</v>
      </c>
      <c r="B232" s="327" t="s">
        <v>1177</v>
      </c>
      <c r="C232" s="275" t="s">
        <v>1160</v>
      </c>
      <c r="D232" s="276"/>
      <c r="E232" s="276"/>
      <c r="F232" s="276"/>
      <c r="G232" s="277">
        <f t="shared" si="70"/>
        <v>0</v>
      </c>
      <c r="H232" s="278">
        <f t="shared" si="79"/>
        <v>0</v>
      </c>
      <c r="I232" s="279"/>
      <c r="J232" s="279"/>
      <c r="K232" s="280"/>
      <c r="L232" s="281">
        <f t="shared" si="71"/>
        <v>0</v>
      </c>
      <c r="M232" s="281">
        <f t="shared" si="72"/>
        <v>0</v>
      </c>
      <c r="N232" s="279"/>
      <c r="O232" s="276"/>
      <c r="P232" s="276"/>
      <c r="Q232" s="277">
        <f t="shared" si="73"/>
        <v>0</v>
      </c>
      <c r="R232" s="281">
        <f t="shared" si="74"/>
        <v>0</v>
      </c>
      <c r="S232" s="276"/>
      <c r="T232" s="279"/>
      <c r="U232" s="276"/>
      <c r="V232" s="281">
        <f t="shared" si="75"/>
        <v>0</v>
      </c>
      <c r="W232" s="281">
        <f t="shared" si="76"/>
        <v>0</v>
      </c>
      <c r="X232" s="277">
        <f t="shared" si="77"/>
        <v>0</v>
      </c>
      <c r="Y232" s="277">
        <v>1.0249999999999999</v>
      </c>
      <c r="Z232" s="286">
        <v>819.52</v>
      </c>
      <c r="AA232" s="324">
        <v>945.36</v>
      </c>
      <c r="AB232" s="325">
        <f t="shared" si="78"/>
        <v>0</v>
      </c>
      <c r="AC232" s="411"/>
    </row>
    <row r="233" spans="1:29" ht="18.75" hidden="1" customHeight="1" x14ac:dyDescent="0.25">
      <c r="A233" s="320">
        <v>19</v>
      </c>
      <c r="B233" s="327" t="s">
        <v>1178</v>
      </c>
      <c r="C233" s="328" t="s">
        <v>1160</v>
      </c>
      <c r="D233" s="276"/>
      <c r="E233" s="276"/>
      <c r="F233" s="276"/>
      <c r="G233" s="277">
        <f t="shared" si="70"/>
        <v>0</v>
      </c>
      <c r="H233" s="278">
        <f t="shared" si="79"/>
        <v>0</v>
      </c>
      <c r="I233" s="279"/>
      <c r="J233" s="279"/>
      <c r="K233" s="280"/>
      <c r="L233" s="281">
        <f t="shared" si="71"/>
        <v>0</v>
      </c>
      <c r="M233" s="281">
        <f t="shared" si="72"/>
        <v>0</v>
      </c>
      <c r="N233" s="279"/>
      <c r="O233" s="276"/>
      <c r="P233" s="276"/>
      <c r="Q233" s="277">
        <f t="shared" si="73"/>
        <v>0</v>
      </c>
      <c r="R233" s="281">
        <f t="shared" si="74"/>
        <v>0</v>
      </c>
      <c r="S233" s="276"/>
      <c r="T233" s="279"/>
      <c r="U233" s="276"/>
      <c r="V233" s="281">
        <f t="shared" si="75"/>
        <v>0</v>
      </c>
      <c r="W233" s="281">
        <f t="shared" si="76"/>
        <v>0</v>
      </c>
      <c r="X233" s="277">
        <f t="shared" si="77"/>
        <v>0</v>
      </c>
      <c r="Y233" s="277">
        <v>1.0249999999999999</v>
      </c>
      <c r="Z233" s="286">
        <v>535.6</v>
      </c>
      <c r="AA233" s="324">
        <v>535.6</v>
      </c>
      <c r="AB233" s="325">
        <f t="shared" si="78"/>
        <v>0</v>
      </c>
      <c r="AC233" s="411"/>
    </row>
    <row r="234" spans="1:29" ht="18.75" hidden="1" customHeight="1" x14ac:dyDescent="0.25">
      <c r="A234" s="320">
        <v>20</v>
      </c>
      <c r="B234" s="327" t="s">
        <v>1179</v>
      </c>
      <c r="C234" s="328" t="s">
        <v>1160</v>
      </c>
      <c r="D234" s="276"/>
      <c r="E234" s="276"/>
      <c r="F234" s="276"/>
      <c r="G234" s="277">
        <f t="shared" si="70"/>
        <v>0</v>
      </c>
      <c r="H234" s="278">
        <f t="shared" si="79"/>
        <v>0</v>
      </c>
      <c r="I234" s="279"/>
      <c r="J234" s="279"/>
      <c r="K234" s="280"/>
      <c r="L234" s="281">
        <f t="shared" si="71"/>
        <v>0</v>
      </c>
      <c r="M234" s="281">
        <f t="shared" si="72"/>
        <v>0</v>
      </c>
      <c r="N234" s="279"/>
      <c r="O234" s="276"/>
      <c r="P234" s="276"/>
      <c r="Q234" s="277">
        <f t="shared" si="73"/>
        <v>0</v>
      </c>
      <c r="R234" s="281">
        <f t="shared" si="74"/>
        <v>0</v>
      </c>
      <c r="S234" s="276"/>
      <c r="T234" s="279"/>
      <c r="U234" s="276"/>
      <c r="V234" s="281">
        <f t="shared" si="75"/>
        <v>0</v>
      </c>
      <c r="W234" s="281">
        <f t="shared" si="76"/>
        <v>0</v>
      </c>
      <c r="X234" s="277">
        <f t="shared" si="77"/>
        <v>0</v>
      </c>
      <c r="Y234" s="277">
        <v>1.0249999999999999</v>
      </c>
      <c r="Z234" s="286">
        <v>535.6</v>
      </c>
      <c r="AA234" s="324">
        <v>535.6</v>
      </c>
      <c r="AB234" s="325">
        <f t="shared" si="78"/>
        <v>0</v>
      </c>
    </row>
    <row r="235" spans="1:29" ht="18.75" hidden="1" customHeight="1" x14ac:dyDescent="0.25">
      <c r="A235" s="320">
        <v>21</v>
      </c>
      <c r="B235" s="327" t="s">
        <v>1180</v>
      </c>
      <c r="C235" s="328" t="s">
        <v>1160</v>
      </c>
      <c r="D235" s="276"/>
      <c r="E235" s="276"/>
      <c r="F235" s="276"/>
      <c r="G235" s="277">
        <f t="shared" si="70"/>
        <v>0</v>
      </c>
      <c r="H235" s="278">
        <f t="shared" si="79"/>
        <v>0</v>
      </c>
      <c r="I235" s="279"/>
      <c r="J235" s="279"/>
      <c r="K235" s="280"/>
      <c r="L235" s="281">
        <f t="shared" si="71"/>
        <v>0</v>
      </c>
      <c r="M235" s="281">
        <f t="shared" si="72"/>
        <v>0</v>
      </c>
      <c r="N235" s="279"/>
      <c r="O235" s="276"/>
      <c r="P235" s="276"/>
      <c r="Q235" s="277">
        <f t="shared" si="73"/>
        <v>0</v>
      </c>
      <c r="R235" s="281">
        <f t="shared" si="74"/>
        <v>0</v>
      </c>
      <c r="S235" s="276"/>
      <c r="T235" s="279"/>
      <c r="U235" s="276"/>
      <c r="V235" s="281">
        <f t="shared" si="75"/>
        <v>0</v>
      </c>
      <c r="W235" s="281">
        <f t="shared" si="76"/>
        <v>0</v>
      </c>
      <c r="X235" s="277">
        <f t="shared" si="77"/>
        <v>0</v>
      </c>
      <c r="Y235" s="277">
        <v>1.0249999999999999</v>
      </c>
      <c r="Z235" s="286">
        <v>535.6</v>
      </c>
      <c r="AA235" s="324">
        <v>535.6</v>
      </c>
      <c r="AB235" s="325">
        <f t="shared" si="78"/>
        <v>0</v>
      </c>
    </row>
    <row r="236" spans="1:29" ht="18.75" hidden="1" customHeight="1" x14ac:dyDescent="0.25">
      <c r="A236" s="320">
        <v>22</v>
      </c>
      <c r="B236" s="327" t="s">
        <v>1181</v>
      </c>
      <c r="C236" s="328" t="s">
        <v>1160</v>
      </c>
      <c r="D236" s="276"/>
      <c r="E236" s="276"/>
      <c r="F236" s="276"/>
      <c r="G236" s="277">
        <f t="shared" si="70"/>
        <v>0</v>
      </c>
      <c r="H236" s="278">
        <f t="shared" si="79"/>
        <v>0</v>
      </c>
      <c r="I236" s="279"/>
      <c r="J236" s="279"/>
      <c r="K236" s="280"/>
      <c r="L236" s="281">
        <f t="shared" si="71"/>
        <v>0</v>
      </c>
      <c r="M236" s="281">
        <f t="shared" si="72"/>
        <v>0</v>
      </c>
      <c r="N236" s="279"/>
      <c r="O236" s="276"/>
      <c r="P236" s="276"/>
      <c r="Q236" s="277">
        <f t="shared" si="73"/>
        <v>0</v>
      </c>
      <c r="R236" s="281">
        <f t="shared" si="74"/>
        <v>0</v>
      </c>
      <c r="S236" s="276"/>
      <c r="T236" s="279"/>
      <c r="U236" s="276"/>
      <c r="V236" s="281">
        <f t="shared" si="75"/>
        <v>0</v>
      </c>
      <c r="W236" s="281">
        <f t="shared" si="76"/>
        <v>0</v>
      </c>
      <c r="X236" s="277">
        <f t="shared" si="77"/>
        <v>0</v>
      </c>
      <c r="Y236" s="277">
        <v>1.0249999999999999</v>
      </c>
      <c r="Z236" s="286">
        <v>491.92</v>
      </c>
      <c r="AA236" s="324">
        <v>491.92</v>
      </c>
      <c r="AB236" s="325">
        <f t="shared" si="78"/>
        <v>0</v>
      </c>
    </row>
    <row r="237" spans="1:29" ht="18.75" hidden="1" customHeight="1" x14ac:dyDescent="0.25">
      <c r="A237" s="320">
        <v>23</v>
      </c>
      <c r="B237" s="327" t="s">
        <v>1182</v>
      </c>
      <c r="C237" s="328" t="s">
        <v>1160</v>
      </c>
      <c r="D237" s="276"/>
      <c r="E237" s="276"/>
      <c r="F237" s="276"/>
      <c r="G237" s="277">
        <f t="shared" si="70"/>
        <v>0</v>
      </c>
      <c r="H237" s="278">
        <f t="shared" si="79"/>
        <v>0</v>
      </c>
      <c r="I237" s="279"/>
      <c r="J237" s="279"/>
      <c r="K237" s="280"/>
      <c r="L237" s="281">
        <f t="shared" si="71"/>
        <v>0</v>
      </c>
      <c r="M237" s="281">
        <f t="shared" si="72"/>
        <v>0</v>
      </c>
      <c r="N237" s="279"/>
      <c r="O237" s="276"/>
      <c r="P237" s="276"/>
      <c r="Q237" s="277">
        <f t="shared" si="73"/>
        <v>0</v>
      </c>
      <c r="R237" s="281">
        <f t="shared" si="74"/>
        <v>0</v>
      </c>
      <c r="S237" s="276"/>
      <c r="T237" s="279"/>
      <c r="U237" s="276"/>
      <c r="V237" s="281">
        <f t="shared" si="75"/>
        <v>0</v>
      </c>
      <c r="W237" s="281">
        <f t="shared" si="76"/>
        <v>0</v>
      </c>
      <c r="X237" s="277">
        <f t="shared" si="77"/>
        <v>0</v>
      </c>
      <c r="Y237" s="277">
        <v>1.0249999999999999</v>
      </c>
      <c r="Z237" s="286">
        <v>770.64</v>
      </c>
      <c r="AA237" s="324">
        <v>770.64</v>
      </c>
      <c r="AB237" s="325">
        <f t="shared" si="78"/>
        <v>0</v>
      </c>
    </row>
    <row r="238" spans="1:29" ht="18.75" hidden="1" customHeight="1" x14ac:dyDescent="0.25">
      <c r="A238" s="320">
        <v>24</v>
      </c>
      <c r="B238" s="327" t="s">
        <v>1183</v>
      </c>
      <c r="C238" s="328" t="s">
        <v>1160</v>
      </c>
      <c r="D238" s="276"/>
      <c r="E238" s="276"/>
      <c r="F238" s="276"/>
      <c r="G238" s="277">
        <f t="shared" si="70"/>
        <v>0</v>
      </c>
      <c r="H238" s="278">
        <f t="shared" si="79"/>
        <v>0</v>
      </c>
      <c r="I238" s="279"/>
      <c r="J238" s="279"/>
      <c r="K238" s="280"/>
      <c r="L238" s="281">
        <f t="shared" si="71"/>
        <v>0</v>
      </c>
      <c r="M238" s="281">
        <f t="shared" si="72"/>
        <v>0</v>
      </c>
      <c r="N238" s="279"/>
      <c r="O238" s="276"/>
      <c r="P238" s="276"/>
      <c r="Q238" s="277">
        <f t="shared" si="73"/>
        <v>0</v>
      </c>
      <c r="R238" s="281">
        <f t="shared" si="74"/>
        <v>0</v>
      </c>
      <c r="S238" s="276"/>
      <c r="T238" s="279"/>
      <c r="U238" s="276"/>
      <c r="V238" s="281">
        <f t="shared" si="75"/>
        <v>0</v>
      </c>
      <c r="W238" s="281">
        <f t="shared" si="76"/>
        <v>0</v>
      </c>
      <c r="X238" s="277">
        <f t="shared" si="77"/>
        <v>0</v>
      </c>
      <c r="Y238" s="277">
        <v>1.0249999999999999</v>
      </c>
      <c r="Z238" s="286">
        <v>426.4</v>
      </c>
      <c r="AA238" s="324">
        <v>426.4</v>
      </c>
      <c r="AB238" s="325">
        <f t="shared" si="78"/>
        <v>0</v>
      </c>
    </row>
    <row r="239" spans="1:29" ht="18.75" hidden="1" customHeight="1" x14ac:dyDescent="0.25">
      <c r="A239" s="320">
        <v>25</v>
      </c>
      <c r="B239" s="327" t="s">
        <v>1184</v>
      </c>
      <c r="C239" s="328" t="s">
        <v>1160</v>
      </c>
      <c r="D239" s="276"/>
      <c r="E239" s="276"/>
      <c r="F239" s="276"/>
      <c r="G239" s="277">
        <f t="shared" si="70"/>
        <v>0</v>
      </c>
      <c r="H239" s="278">
        <f t="shared" si="79"/>
        <v>0</v>
      </c>
      <c r="I239" s="279"/>
      <c r="J239" s="279"/>
      <c r="K239" s="280"/>
      <c r="L239" s="281">
        <f t="shared" si="71"/>
        <v>0</v>
      </c>
      <c r="M239" s="281">
        <f t="shared" si="72"/>
        <v>0</v>
      </c>
      <c r="N239" s="279"/>
      <c r="O239" s="276"/>
      <c r="P239" s="276"/>
      <c r="Q239" s="277">
        <f t="shared" si="73"/>
        <v>0</v>
      </c>
      <c r="R239" s="281">
        <f t="shared" si="74"/>
        <v>0</v>
      </c>
      <c r="S239" s="276"/>
      <c r="T239" s="279"/>
      <c r="U239" s="276"/>
      <c r="V239" s="281">
        <f t="shared" si="75"/>
        <v>0</v>
      </c>
      <c r="W239" s="281">
        <f t="shared" si="76"/>
        <v>0</v>
      </c>
      <c r="X239" s="277">
        <f t="shared" si="77"/>
        <v>0</v>
      </c>
      <c r="Y239" s="277">
        <v>1.0249999999999999</v>
      </c>
      <c r="Z239" s="286">
        <v>426.4</v>
      </c>
      <c r="AA239" s="324">
        <v>426.4</v>
      </c>
      <c r="AB239" s="325">
        <f t="shared" si="78"/>
        <v>0</v>
      </c>
    </row>
    <row r="240" spans="1:29" ht="29.25" hidden="1" customHeight="1" x14ac:dyDescent="0.25">
      <c r="A240" s="320">
        <v>26</v>
      </c>
      <c r="B240" s="327" t="s">
        <v>1185</v>
      </c>
      <c r="C240" s="328" t="s">
        <v>1160</v>
      </c>
      <c r="D240" s="276"/>
      <c r="E240" s="276"/>
      <c r="F240" s="276"/>
      <c r="G240" s="277">
        <f t="shared" si="70"/>
        <v>0</v>
      </c>
      <c r="H240" s="278">
        <f t="shared" si="79"/>
        <v>0</v>
      </c>
      <c r="I240" s="279"/>
      <c r="J240" s="279"/>
      <c r="K240" s="280"/>
      <c r="L240" s="281">
        <f t="shared" si="71"/>
        <v>0</v>
      </c>
      <c r="M240" s="281">
        <f t="shared" si="72"/>
        <v>0</v>
      </c>
      <c r="N240" s="279"/>
      <c r="O240" s="276"/>
      <c r="P240" s="276"/>
      <c r="Q240" s="277">
        <f t="shared" si="73"/>
        <v>0</v>
      </c>
      <c r="R240" s="281">
        <f t="shared" si="74"/>
        <v>0</v>
      </c>
      <c r="S240" s="276"/>
      <c r="T240" s="279"/>
      <c r="U240" s="276"/>
      <c r="V240" s="281">
        <f t="shared" si="75"/>
        <v>0</v>
      </c>
      <c r="W240" s="281">
        <f t="shared" si="76"/>
        <v>0</v>
      </c>
      <c r="X240" s="277">
        <f t="shared" si="77"/>
        <v>0</v>
      </c>
      <c r="Y240" s="277">
        <v>1.0249999999999999</v>
      </c>
      <c r="Z240" s="286">
        <v>426.4</v>
      </c>
      <c r="AA240" s="324">
        <v>426.4</v>
      </c>
      <c r="AB240" s="325">
        <f t="shared" si="78"/>
        <v>0</v>
      </c>
    </row>
    <row r="241" spans="1:28" ht="35.25" hidden="1" customHeight="1" x14ac:dyDescent="0.25">
      <c r="A241" s="320">
        <v>27</v>
      </c>
      <c r="B241" s="327" t="s">
        <v>1186</v>
      </c>
      <c r="C241" s="328" t="s">
        <v>1160</v>
      </c>
      <c r="D241" s="276"/>
      <c r="E241" s="276"/>
      <c r="F241" s="276"/>
      <c r="G241" s="277">
        <f t="shared" si="70"/>
        <v>0</v>
      </c>
      <c r="H241" s="278">
        <f t="shared" si="79"/>
        <v>0</v>
      </c>
      <c r="I241" s="279"/>
      <c r="J241" s="279"/>
      <c r="K241" s="280"/>
      <c r="L241" s="281">
        <f t="shared" si="71"/>
        <v>0</v>
      </c>
      <c r="M241" s="281">
        <f t="shared" si="72"/>
        <v>0</v>
      </c>
      <c r="N241" s="279"/>
      <c r="O241" s="276"/>
      <c r="P241" s="276"/>
      <c r="Q241" s="277">
        <f t="shared" si="73"/>
        <v>0</v>
      </c>
      <c r="R241" s="281">
        <f t="shared" si="74"/>
        <v>0</v>
      </c>
      <c r="S241" s="276"/>
      <c r="T241" s="279"/>
      <c r="U241" s="276"/>
      <c r="V241" s="281">
        <f t="shared" si="75"/>
        <v>0</v>
      </c>
      <c r="W241" s="281">
        <f t="shared" si="76"/>
        <v>0</v>
      </c>
      <c r="X241" s="277">
        <f t="shared" si="77"/>
        <v>0</v>
      </c>
      <c r="Y241" s="277">
        <v>1.0249999999999999</v>
      </c>
      <c r="Z241" s="286">
        <v>426.4</v>
      </c>
      <c r="AA241" s="324">
        <v>426.4</v>
      </c>
      <c r="AB241" s="325">
        <f t="shared" si="78"/>
        <v>0</v>
      </c>
    </row>
    <row r="242" spans="1:28" ht="18.75" hidden="1" customHeight="1" x14ac:dyDescent="0.25">
      <c r="A242" s="320">
        <v>28</v>
      </c>
      <c r="B242" s="327" t="s">
        <v>1187</v>
      </c>
      <c r="C242" s="386" t="s">
        <v>1160</v>
      </c>
      <c r="D242" s="336"/>
      <c r="E242" s="336"/>
      <c r="F242" s="336"/>
      <c r="G242" s="277">
        <f t="shared" si="70"/>
        <v>0</v>
      </c>
      <c r="H242" s="278">
        <f t="shared" si="79"/>
        <v>0</v>
      </c>
      <c r="I242" s="279"/>
      <c r="J242" s="279"/>
      <c r="K242" s="280"/>
      <c r="L242" s="281">
        <f t="shared" si="71"/>
        <v>0</v>
      </c>
      <c r="M242" s="281">
        <f t="shared" si="72"/>
        <v>0</v>
      </c>
      <c r="N242" s="279"/>
      <c r="O242" s="276"/>
      <c r="P242" s="276"/>
      <c r="Q242" s="277">
        <f t="shared" si="73"/>
        <v>0</v>
      </c>
      <c r="R242" s="281">
        <f t="shared" si="74"/>
        <v>0</v>
      </c>
      <c r="S242" s="276"/>
      <c r="T242" s="279"/>
      <c r="U242" s="276"/>
      <c r="V242" s="281">
        <f t="shared" si="75"/>
        <v>0</v>
      </c>
      <c r="W242" s="281">
        <f t="shared" si="76"/>
        <v>0</v>
      </c>
      <c r="X242" s="277">
        <f t="shared" si="77"/>
        <v>0</v>
      </c>
      <c r="Y242" s="277">
        <v>1.0249999999999999</v>
      </c>
      <c r="Z242" s="286">
        <v>254.8</v>
      </c>
      <c r="AA242" s="324">
        <v>254.8</v>
      </c>
      <c r="AB242" s="325">
        <f t="shared" si="78"/>
        <v>0</v>
      </c>
    </row>
    <row r="243" spans="1:28" ht="18.75" hidden="1" customHeight="1" x14ac:dyDescent="0.25">
      <c r="A243" s="320">
        <v>29</v>
      </c>
      <c r="B243" s="327" t="s">
        <v>1188</v>
      </c>
      <c r="C243" s="386" t="s">
        <v>1160</v>
      </c>
      <c r="D243" s="336"/>
      <c r="E243" s="336"/>
      <c r="F243" s="336"/>
      <c r="G243" s="277">
        <f t="shared" si="70"/>
        <v>0</v>
      </c>
      <c r="H243" s="278">
        <f t="shared" si="79"/>
        <v>0</v>
      </c>
      <c r="I243" s="279"/>
      <c r="J243" s="279"/>
      <c r="K243" s="280"/>
      <c r="L243" s="281">
        <f t="shared" si="71"/>
        <v>0</v>
      </c>
      <c r="M243" s="281">
        <f t="shared" si="72"/>
        <v>0</v>
      </c>
      <c r="N243" s="279"/>
      <c r="O243" s="276"/>
      <c r="P243" s="276"/>
      <c r="Q243" s="277">
        <f t="shared" si="73"/>
        <v>0</v>
      </c>
      <c r="R243" s="281">
        <f t="shared" si="74"/>
        <v>0</v>
      </c>
      <c r="S243" s="276"/>
      <c r="T243" s="279"/>
      <c r="U243" s="276"/>
      <c r="V243" s="281">
        <f t="shared" si="75"/>
        <v>0</v>
      </c>
      <c r="W243" s="281">
        <f t="shared" si="76"/>
        <v>0</v>
      </c>
      <c r="X243" s="277">
        <f t="shared" si="77"/>
        <v>0</v>
      </c>
      <c r="Y243" s="277">
        <v>1.0249999999999999</v>
      </c>
      <c r="Z243" s="286">
        <v>254.8</v>
      </c>
      <c r="AA243" s="324">
        <v>254.8</v>
      </c>
      <c r="AB243" s="325">
        <f t="shared" si="78"/>
        <v>0</v>
      </c>
    </row>
    <row r="244" spans="1:28" ht="29.25" hidden="1" customHeight="1" x14ac:dyDescent="0.25">
      <c r="A244" s="320">
        <v>30</v>
      </c>
      <c r="B244" s="327" t="s">
        <v>1189</v>
      </c>
      <c r="C244" s="386" t="s">
        <v>1160</v>
      </c>
      <c r="D244" s="336"/>
      <c r="E244" s="336"/>
      <c r="F244" s="336"/>
      <c r="G244" s="277">
        <f t="shared" si="70"/>
        <v>0</v>
      </c>
      <c r="H244" s="278">
        <f t="shared" si="79"/>
        <v>0</v>
      </c>
      <c r="I244" s="279"/>
      <c r="J244" s="279"/>
      <c r="K244" s="280"/>
      <c r="L244" s="281">
        <f t="shared" si="71"/>
        <v>0</v>
      </c>
      <c r="M244" s="281">
        <f t="shared" si="72"/>
        <v>0</v>
      </c>
      <c r="N244" s="279"/>
      <c r="O244" s="276"/>
      <c r="P244" s="276"/>
      <c r="Q244" s="277">
        <f t="shared" si="73"/>
        <v>0</v>
      </c>
      <c r="R244" s="281">
        <f t="shared" si="74"/>
        <v>0</v>
      </c>
      <c r="S244" s="276"/>
      <c r="T244" s="279"/>
      <c r="U244" s="276"/>
      <c r="V244" s="281">
        <f t="shared" si="75"/>
        <v>0</v>
      </c>
      <c r="W244" s="281">
        <f t="shared" si="76"/>
        <v>0</v>
      </c>
      <c r="X244" s="277">
        <f t="shared" si="77"/>
        <v>0</v>
      </c>
      <c r="Y244" s="277">
        <v>1.0249999999999999</v>
      </c>
      <c r="Z244" s="286">
        <v>254.8</v>
      </c>
      <c r="AA244" s="324">
        <v>254.8</v>
      </c>
      <c r="AB244" s="325">
        <f t="shared" si="78"/>
        <v>0</v>
      </c>
    </row>
    <row r="245" spans="1:28" ht="18.75" hidden="1" customHeight="1" x14ac:dyDescent="0.25">
      <c r="A245" s="320">
        <v>31</v>
      </c>
      <c r="B245" s="327" t="s">
        <v>1190</v>
      </c>
      <c r="C245" s="386" t="s">
        <v>1160</v>
      </c>
      <c r="D245" s="336"/>
      <c r="E245" s="336"/>
      <c r="F245" s="336"/>
      <c r="G245" s="277">
        <f t="shared" si="70"/>
        <v>0</v>
      </c>
      <c r="H245" s="278">
        <f t="shared" si="79"/>
        <v>0</v>
      </c>
      <c r="I245" s="279"/>
      <c r="J245" s="279"/>
      <c r="K245" s="280"/>
      <c r="L245" s="281">
        <f t="shared" si="71"/>
        <v>0</v>
      </c>
      <c r="M245" s="281">
        <f t="shared" si="72"/>
        <v>0</v>
      </c>
      <c r="N245" s="279"/>
      <c r="O245" s="276"/>
      <c r="P245" s="276"/>
      <c r="Q245" s="277">
        <f t="shared" si="73"/>
        <v>0</v>
      </c>
      <c r="R245" s="281">
        <f t="shared" si="74"/>
        <v>0</v>
      </c>
      <c r="S245" s="276"/>
      <c r="T245" s="279"/>
      <c r="U245" s="276"/>
      <c r="V245" s="281">
        <f t="shared" si="75"/>
        <v>0</v>
      </c>
      <c r="W245" s="281">
        <f t="shared" si="76"/>
        <v>0</v>
      </c>
      <c r="X245" s="277">
        <f t="shared" si="77"/>
        <v>0</v>
      </c>
      <c r="Y245" s="277">
        <v>1.0249999999999999</v>
      </c>
      <c r="Z245" s="286">
        <v>254.8</v>
      </c>
      <c r="AA245" s="324">
        <v>254.8</v>
      </c>
      <c r="AB245" s="325">
        <f t="shared" si="78"/>
        <v>0</v>
      </c>
    </row>
    <row r="246" spans="1:28" ht="18.75" hidden="1" customHeight="1" x14ac:dyDescent="0.25">
      <c r="A246" s="320">
        <v>32</v>
      </c>
      <c r="B246" s="327" t="s">
        <v>1191</v>
      </c>
      <c r="C246" s="386" t="s">
        <v>1160</v>
      </c>
      <c r="D246" s="336"/>
      <c r="E246" s="336"/>
      <c r="F246" s="336"/>
      <c r="G246" s="277">
        <f t="shared" si="70"/>
        <v>0</v>
      </c>
      <c r="H246" s="278">
        <f t="shared" si="79"/>
        <v>0</v>
      </c>
      <c r="I246" s="279"/>
      <c r="J246" s="279"/>
      <c r="K246" s="280"/>
      <c r="L246" s="281">
        <f t="shared" si="71"/>
        <v>0</v>
      </c>
      <c r="M246" s="281">
        <f t="shared" si="72"/>
        <v>0</v>
      </c>
      <c r="N246" s="279"/>
      <c r="O246" s="276"/>
      <c r="P246" s="276"/>
      <c r="Q246" s="277">
        <f t="shared" si="73"/>
        <v>0</v>
      </c>
      <c r="R246" s="281">
        <f t="shared" si="74"/>
        <v>0</v>
      </c>
      <c r="S246" s="276"/>
      <c r="T246" s="279"/>
      <c r="U246" s="276"/>
      <c r="V246" s="281">
        <f t="shared" si="75"/>
        <v>0</v>
      </c>
      <c r="W246" s="281">
        <f t="shared" si="76"/>
        <v>0</v>
      </c>
      <c r="X246" s="277">
        <f t="shared" si="77"/>
        <v>0</v>
      </c>
      <c r="Y246" s="277">
        <v>1.0249999999999999</v>
      </c>
      <c r="Z246" s="286">
        <v>1310.4000000000001</v>
      </c>
      <c r="AA246" s="324">
        <v>1346.8</v>
      </c>
      <c r="AB246" s="325">
        <f t="shared" si="78"/>
        <v>0</v>
      </c>
    </row>
    <row r="247" spans="1:28" ht="18.75" hidden="1" customHeight="1" x14ac:dyDescent="0.25">
      <c r="A247" s="320">
        <v>33</v>
      </c>
      <c r="B247" s="327" t="s">
        <v>1192</v>
      </c>
      <c r="C247" s="386" t="s">
        <v>1160</v>
      </c>
      <c r="D247" s="336"/>
      <c r="E247" s="336"/>
      <c r="F247" s="336"/>
      <c r="G247" s="277">
        <f t="shared" si="70"/>
        <v>0</v>
      </c>
      <c r="H247" s="278">
        <f t="shared" si="79"/>
        <v>0</v>
      </c>
      <c r="I247" s="279"/>
      <c r="J247" s="279"/>
      <c r="K247" s="280"/>
      <c r="L247" s="281">
        <f t="shared" si="71"/>
        <v>0</v>
      </c>
      <c r="M247" s="281">
        <f t="shared" si="72"/>
        <v>0</v>
      </c>
      <c r="N247" s="279"/>
      <c r="O247" s="276"/>
      <c r="P247" s="276"/>
      <c r="Q247" s="277">
        <f t="shared" si="73"/>
        <v>0</v>
      </c>
      <c r="R247" s="281">
        <f t="shared" si="74"/>
        <v>0</v>
      </c>
      <c r="S247" s="276"/>
      <c r="T247" s="279"/>
      <c r="U247" s="276"/>
      <c r="V247" s="281">
        <f t="shared" si="75"/>
        <v>0</v>
      </c>
      <c r="W247" s="281">
        <f t="shared" si="76"/>
        <v>0</v>
      </c>
      <c r="X247" s="277">
        <f t="shared" si="77"/>
        <v>0</v>
      </c>
      <c r="Y247" s="277">
        <v>1.0249999999999999</v>
      </c>
      <c r="Z247" s="286">
        <v>1612</v>
      </c>
      <c r="AA247" s="324">
        <v>1612</v>
      </c>
      <c r="AB247" s="325">
        <f t="shared" si="78"/>
        <v>0</v>
      </c>
    </row>
    <row r="248" spans="1:28" ht="18.75" hidden="1" customHeight="1" x14ac:dyDescent="0.25">
      <c r="A248" s="320">
        <v>34</v>
      </c>
      <c r="B248" s="327" t="s">
        <v>1193</v>
      </c>
      <c r="C248" s="386" t="s">
        <v>1160</v>
      </c>
      <c r="D248" s="336"/>
      <c r="E248" s="336"/>
      <c r="F248" s="336"/>
      <c r="G248" s="277">
        <f t="shared" si="70"/>
        <v>0</v>
      </c>
      <c r="H248" s="278">
        <f t="shared" si="79"/>
        <v>0</v>
      </c>
      <c r="I248" s="279"/>
      <c r="J248" s="279"/>
      <c r="K248" s="280"/>
      <c r="L248" s="281">
        <f t="shared" si="71"/>
        <v>0</v>
      </c>
      <c r="M248" s="281">
        <f t="shared" si="72"/>
        <v>0</v>
      </c>
      <c r="N248" s="279"/>
      <c r="O248" s="276"/>
      <c r="P248" s="276"/>
      <c r="Q248" s="277">
        <f t="shared" si="73"/>
        <v>0</v>
      </c>
      <c r="R248" s="281">
        <f t="shared" si="74"/>
        <v>0</v>
      </c>
      <c r="S248" s="276"/>
      <c r="T248" s="279"/>
      <c r="U248" s="276"/>
      <c r="V248" s="281">
        <f t="shared" si="75"/>
        <v>0</v>
      </c>
      <c r="W248" s="281">
        <f t="shared" si="76"/>
        <v>0</v>
      </c>
      <c r="X248" s="277">
        <f t="shared" si="77"/>
        <v>0</v>
      </c>
      <c r="Y248" s="277">
        <v>1.0249999999999999</v>
      </c>
      <c r="Z248" s="286">
        <v>1492.4</v>
      </c>
      <c r="AA248" s="324">
        <v>1554.8</v>
      </c>
      <c r="AB248" s="325">
        <f t="shared" si="78"/>
        <v>0</v>
      </c>
    </row>
    <row r="249" spans="1:28" ht="18.75" hidden="1" customHeight="1" x14ac:dyDescent="0.25">
      <c r="A249" s="320">
        <v>35</v>
      </c>
      <c r="B249" s="327" t="s">
        <v>1194</v>
      </c>
      <c r="C249" s="386" t="s">
        <v>1160</v>
      </c>
      <c r="D249" s="336"/>
      <c r="E249" s="336"/>
      <c r="F249" s="336"/>
      <c r="G249" s="277">
        <f t="shared" si="70"/>
        <v>0</v>
      </c>
      <c r="H249" s="278">
        <f t="shared" si="79"/>
        <v>0</v>
      </c>
      <c r="I249" s="279"/>
      <c r="J249" s="279"/>
      <c r="K249" s="280"/>
      <c r="L249" s="281">
        <f t="shared" si="71"/>
        <v>0</v>
      </c>
      <c r="M249" s="281">
        <f t="shared" si="72"/>
        <v>0</v>
      </c>
      <c r="N249" s="279"/>
      <c r="O249" s="276"/>
      <c r="P249" s="276"/>
      <c r="Q249" s="277">
        <f t="shared" si="73"/>
        <v>0</v>
      </c>
      <c r="R249" s="281">
        <f t="shared" si="74"/>
        <v>0</v>
      </c>
      <c r="S249" s="276"/>
      <c r="T249" s="279"/>
      <c r="U249" s="276"/>
      <c r="V249" s="281">
        <f t="shared" si="75"/>
        <v>0</v>
      </c>
      <c r="W249" s="281">
        <f t="shared" si="76"/>
        <v>0</v>
      </c>
      <c r="X249" s="277">
        <f t="shared" si="77"/>
        <v>0</v>
      </c>
      <c r="Y249" s="277">
        <v>1.0249999999999999</v>
      </c>
      <c r="Z249" s="286">
        <v>1523.6</v>
      </c>
      <c r="AA249" s="324">
        <v>1554.8</v>
      </c>
      <c r="AB249" s="325">
        <f t="shared" si="78"/>
        <v>0</v>
      </c>
    </row>
    <row r="250" spans="1:28" ht="18.75" hidden="1" customHeight="1" x14ac:dyDescent="0.25">
      <c r="A250" s="320">
        <v>36</v>
      </c>
      <c r="B250" s="327" t="s">
        <v>1195</v>
      </c>
      <c r="C250" s="386" t="s">
        <v>1160</v>
      </c>
      <c r="D250" s="336"/>
      <c r="E250" s="336"/>
      <c r="F250" s="336"/>
      <c r="G250" s="277">
        <f t="shared" si="70"/>
        <v>0</v>
      </c>
      <c r="H250" s="278">
        <f t="shared" si="79"/>
        <v>0</v>
      </c>
      <c r="I250" s="279"/>
      <c r="J250" s="279"/>
      <c r="K250" s="280"/>
      <c r="L250" s="281">
        <f t="shared" si="71"/>
        <v>0</v>
      </c>
      <c r="M250" s="281">
        <f t="shared" si="72"/>
        <v>0</v>
      </c>
      <c r="N250" s="279"/>
      <c r="O250" s="276"/>
      <c r="P250" s="276"/>
      <c r="Q250" s="277">
        <f t="shared" si="73"/>
        <v>0</v>
      </c>
      <c r="R250" s="281">
        <f t="shared" si="74"/>
        <v>0</v>
      </c>
      <c r="S250" s="276"/>
      <c r="T250" s="279"/>
      <c r="U250" s="276"/>
      <c r="V250" s="281">
        <f t="shared" si="75"/>
        <v>0</v>
      </c>
      <c r="W250" s="281">
        <f t="shared" si="76"/>
        <v>0</v>
      </c>
      <c r="X250" s="277">
        <f t="shared" si="77"/>
        <v>0</v>
      </c>
      <c r="Y250" s="277">
        <v>1.0249999999999999</v>
      </c>
      <c r="Z250" s="286">
        <v>1029.5999999999999</v>
      </c>
      <c r="AA250" s="324">
        <v>1034.8</v>
      </c>
      <c r="AB250" s="325">
        <f t="shared" si="78"/>
        <v>0</v>
      </c>
    </row>
    <row r="251" spans="1:28" ht="18.75" hidden="1" customHeight="1" x14ac:dyDescent="0.25">
      <c r="A251" s="320">
        <v>37</v>
      </c>
      <c r="B251" s="327" t="s">
        <v>1196</v>
      </c>
      <c r="C251" s="386" t="s">
        <v>1160</v>
      </c>
      <c r="D251" s="336"/>
      <c r="E251" s="336"/>
      <c r="F251" s="336"/>
      <c r="G251" s="277">
        <f t="shared" si="70"/>
        <v>0</v>
      </c>
      <c r="H251" s="278">
        <f t="shared" si="79"/>
        <v>0</v>
      </c>
      <c r="I251" s="279"/>
      <c r="J251" s="279"/>
      <c r="K251" s="280"/>
      <c r="L251" s="281">
        <f t="shared" si="71"/>
        <v>0</v>
      </c>
      <c r="M251" s="281">
        <f t="shared" si="72"/>
        <v>0</v>
      </c>
      <c r="N251" s="279"/>
      <c r="O251" s="276"/>
      <c r="P251" s="276"/>
      <c r="Q251" s="277">
        <f t="shared" si="73"/>
        <v>0</v>
      </c>
      <c r="R251" s="281">
        <f t="shared" si="74"/>
        <v>0</v>
      </c>
      <c r="S251" s="276"/>
      <c r="T251" s="279"/>
      <c r="U251" s="276"/>
      <c r="V251" s="281">
        <f t="shared" si="75"/>
        <v>0</v>
      </c>
      <c r="W251" s="281">
        <f t="shared" si="76"/>
        <v>0</v>
      </c>
      <c r="X251" s="277">
        <f t="shared" si="77"/>
        <v>0</v>
      </c>
      <c r="Y251" s="277">
        <v>1.0249999999999999</v>
      </c>
      <c r="Z251" s="286">
        <v>1029.5999999999999</v>
      </c>
      <c r="AA251" s="324">
        <v>1034.8</v>
      </c>
      <c r="AB251" s="325">
        <f t="shared" si="78"/>
        <v>0</v>
      </c>
    </row>
    <row r="252" spans="1:28" ht="18.75" hidden="1" customHeight="1" x14ac:dyDescent="0.25">
      <c r="A252" s="320">
        <v>38</v>
      </c>
      <c r="B252" s="327" t="s">
        <v>1197</v>
      </c>
      <c r="C252" s="386" t="s">
        <v>1160</v>
      </c>
      <c r="D252" s="336"/>
      <c r="E252" s="336"/>
      <c r="F252" s="336"/>
      <c r="G252" s="277">
        <f t="shared" si="70"/>
        <v>0</v>
      </c>
      <c r="H252" s="278">
        <f t="shared" si="79"/>
        <v>0</v>
      </c>
      <c r="I252" s="279"/>
      <c r="J252" s="279"/>
      <c r="K252" s="280"/>
      <c r="L252" s="281">
        <f t="shared" si="71"/>
        <v>0</v>
      </c>
      <c r="M252" s="281">
        <f t="shared" si="72"/>
        <v>0</v>
      </c>
      <c r="N252" s="279"/>
      <c r="O252" s="276"/>
      <c r="P252" s="276"/>
      <c r="Q252" s="277">
        <f t="shared" si="73"/>
        <v>0</v>
      </c>
      <c r="R252" s="281">
        <f t="shared" si="74"/>
        <v>0</v>
      </c>
      <c r="S252" s="276"/>
      <c r="T252" s="279"/>
      <c r="U252" s="276"/>
      <c r="V252" s="281">
        <f t="shared" si="75"/>
        <v>0</v>
      </c>
      <c r="W252" s="281">
        <f t="shared" si="76"/>
        <v>0</v>
      </c>
      <c r="X252" s="277">
        <f t="shared" si="77"/>
        <v>0</v>
      </c>
      <c r="Y252" s="277">
        <v>1.0249999999999999</v>
      </c>
      <c r="Z252" s="286">
        <v>1029.5999999999999</v>
      </c>
      <c r="AA252" s="324">
        <v>1034.8</v>
      </c>
      <c r="AB252" s="325">
        <f t="shared" si="78"/>
        <v>0</v>
      </c>
    </row>
    <row r="253" spans="1:28" ht="18.75" hidden="1" customHeight="1" x14ac:dyDescent="0.25">
      <c r="A253" s="320">
        <v>39</v>
      </c>
      <c r="B253" s="327" t="s">
        <v>1198</v>
      </c>
      <c r="C253" s="386" t="s">
        <v>1160</v>
      </c>
      <c r="D253" s="336"/>
      <c r="E253" s="336"/>
      <c r="F253" s="336"/>
      <c r="G253" s="277">
        <f t="shared" si="70"/>
        <v>0</v>
      </c>
      <c r="H253" s="278">
        <f t="shared" si="79"/>
        <v>0</v>
      </c>
      <c r="I253" s="279"/>
      <c r="J253" s="279"/>
      <c r="K253" s="280"/>
      <c r="L253" s="281">
        <f t="shared" si="71"/>
        <v>0</v>
      </c>
      <c r="M253" s="281">
        <f t="shared" si="72"/>
        <v>0</v>
      </c>
      <c r="N253" s="279"/>
      <c r="O253" s="276"/>
      <c r="P253" s="276"/>
      <c r="Q253" s="277">
        <f t="shared" si="73"/>
        <v>0</v>
      </c>
      <c r="R253" s="281">
        <f t="shared" si="74"/>
        <v>0</v>
      </c>
      <c r="S253" s="276"/>
      <c r="T253" s="279"/>
      <c r="U253" s="276"/>
      <c r="V253" s="281">
        <f t="shared" si="75"/>
        <v>0</v>
      </c>
      <c r="W253" s="281">
        <f t="shared" si="76"/>
        <v>0</v>
      </c>
      <c r="X253" s="277">
        <f t="shared" si="77"/>
        <v>0</v>
      </c>
      <c r="Y253" s="277">
        <v>1.0249999999999999</v>
      </c>
      <c r="Z253" s="286">
        <v>891.28</v>
      </c>
      <c r="AA253" s="324">
        <v>982.8</v>
      </c>
      <c r="AB253" s="325">
        <f t="shared" si="78"/>
        <v>0</v>
      </c>
    </row>
    <row r="254" spans="1:28" ht="18.75" hidden="1" customHeight="1" x14ac:dyDescent="0.25">
      <c r="A254" s="320">
        <v>40</v>
      </c>
      <c r="B254" s="327" t="s">
        <v>1199</v>
      </c>
      <c r="C254" s="386" t="s">
        <v>1160</v>
      </c>
      <c r="D254" s="336"/>
      <c r="E254" s="336"/>
      <c r="F254" s="336"/>
      <c r="G254" s="277">
        <f t="shared" si="70"/>
        <v>0</v>
      </c>
      <c r="H254" s="278">
        <f t="shared" si="79"/>
        <v>0</v>
      </c>
      <c r="I254" s="279"/>
      <c r="J254" s="279"/>
      <c r="K254" s="280"/>
      <c r="L254" s="281">
        <f t="shared" si="71"/>
        <v>0</v>
      </c>
      <c r="M254" s="281">
        <f t="shared" si="72"/>
        <v>0</v>
      </c>
      <c r="N254" s="279"/>
      <c r="O254" s="276"/>
      <c r="P254" s="276"/>
      <c r="Q254" s="277">
        <f t="shared" si="73"/>
        <v>0</v>
      </c>
      <c r="R254" s="281">
        <f t="shared" si="74"/>
        <v>0</v>
      </c>
      <c r="S254" s="276"/>
      <c r="T254" s="279"/>
      <c r="U254" s="276"/>
      <c r="V254" s="281">
        <f t="shared" si="75"/>
        <v>0</v>
      </c>
      <c r="W254" s="281">
        <f t="shared" si="76"/>
        <v>0</v>
      </c>
      <c r="X254" s="277">
        <f t="shared" si="77"/>
        <v>0</v>
      </c>
      <c r="Y254" s="277">
        <v>1.0249999999999999</v>
      </c>
      <c r="Z254" s="286">
        <v>672.88</v>
      </c>
      <c r="AA254" s="324">
        <v>717.6</v>
      </c>
      <c r="AB254" s="325">
        <f t="shared" si="78"/>
        <v>0</v>
      </c>
    </row>
    <row r="255" spans="1:28" ht="18.75" hidden="1" customHeight="1" x14ac:dyDescent="0.25">
      <c r="A255" s="320">
        <v>41</v>
      </c>
      <c r="B255" s="327" t="s">
        <v>1200</v>
      </c>
      <c r="C255" s="386" t="s">
        <v>1160</v>
      </c>
      <c r="D255" s="336"/>
      <c r="E255" s="336"/>
      <c r="F255" s="336"/>
      <c r="G255" s="277">
        <f t="shared" si="70"/>
        <v>0</v>
      </c>
      <c r="H255" s="278">
        <f t="shared" si="79"/>
        <v>0</v>
      </c>
      <c r="I255" s="279"/>
      <c r="J255" s="279"/>
      <c r="K255" s="280"/>
      <c r="L255" s="281">
        <f t="shared" si="71"/>
        <v>0</v>
      </c>
      <c r="M255" s="281">
        <f t="shared" si="72"/>
        <v>0</v>
      </c>
      <c r="N255" s="279"/>
      <c r="O255" s="276"/>
      <c r="P255" s="276"/>
      <c r="Q255" s="277">
        <f t="shared" si="73"/>
        <v>0</v>
      </c>
      <c r="R255" s="281">
        <f t="shared" si="74"/>
        <v>0</v>
      </c>
      <c r="S255" s="276"/>
      <c r="T255" s="279"/>
      <c r="U255" s="276"/>
      <c r="V255" s="281">
        <f t="shared" si="75"/>
        <v>0</v>
      </c>
      <c r="W255" s="281">
        <f t="shared" si="76"/>
        <v>0</v>
      </c>
      <c r="X255" s="277">
        <f t="shared" si="77"/>
        <v>0</v>
      </c>
      <c r="Y255" s="277">
        <v>1.0249999999999999</v>
      </c>
      <c r="Z255" s="286">
        <v>672.88</v>
      </c>
      <c r="AA255" s="324">
        <v>717.6</v>
      </c>
      <c r="AB255" s="325">
        <f t="shared" si="78"/>
        <v>0</v>
      </c>
    </row>
    <row r="256" spans="1:28" ht="18.75" hidden="1" customHeight="1" x14ac:dyDescent="0.25">
      <c r="A256" s="320">
        <v>42</v>
      </c>
      <c r="B256" s="327" t="s">
        <v>1201</v>
      </c>
      <c r="C256" s="386" t="s">
        <v>1160</v>
      </c>
      <c r="D256" s="336"/>
      <c r="E256" s="336"/>
      <c r="F256" s="336"/>
      <c r="G256" s="277">
        <f t="shared" si="70"/>
        <v>0</v>
      </c>
      <c r="H256" s="278">
        <f t="shared" si="79"/>
        <v>0</v>
      </c>
      <c r="I256" s="279"/>
      <c r="J256" s="279"/>
      <c r="K256" s="280"/>
      <c r="L256" s="281">
        <f t="shared" si="71"/>
        <v>0</v>
      </c>
      <c r="M256" s="281">
        <f t="shared" si="72"/>
        <v>0</v>
      </c>
      <c r="N256" s="279"/>
      <c r="O256" s="276"/>
      <c r="P256" s="276"/>
      <c r="Q256" s="277">
        <f t="shared" si="73"/>
        <v>0</v>
      </c>
      <c r="R256" s="281">
        <f t="shared" si="74"/>
        <v>0</v>
      </c>
      <c r="S256" s="276"/>
      <c r="T256" s="279"/>
      <c r="U256" s="276"/>
      <c r="V256" s="281">
        <f t="shared" si="75"/>
        <v>0</v>
      </c>
      <c r="W256" s="281">
        <f t="shared" si="76"/>
        <v>0</v>
      </c>
      <c r="X256" s="277">
        <f t="shared" si="77"/>
        <v>0</v>
      </c>
      <c r="Y256" s="277">
        <v>1.0249999999999999</v>
      </c>
      <c r="Z256" s="286">
        <v>672.88</v>
      </c>
      <c r="AA256" s="324">
        <v>717.6</v>
      </c>
      <c r="AB256" s="325">
        <f t="shared" si="78"/>
        <v>0</v>
      </c>
    </row>
    <row r="257" spans="1:28" ht="18.75" hidden="1" customHeight="1" x14ac:dyDescent="0.25">
      <c r="A257" s="320">
        <v>43</v>
      </c>
      <c r="B257" s="327" t="s">
        <v>1202</v>
      </c>
      <c r="C257" s="386" t="s">
        <v>1160</v>
      </c>
      <c r="D257" s="336"/>
      <c r="E257" s="336"/>
      <c r="F257" s="336"/>
      <c r="G257" s="277">
        <f t="shared" si="70"/>
        <v>0</v>
      </c>
      <c r="H257" s="278">
        <f t="shared" si="79"/>
        <v>0</v>
      </c>
      <c r="I257" s="279"/>
      <c r="J257" s="279"/>
      <c r="K257" s="280"/>
      <c r="L257" s="281">
        <f t="shared" si="71"/>
        <v>0</v>
      </c>
      <c r="M257" s="281">
        <f t="shared" si="72"/>
        <v>0</v>
      </c>
      <c r="N257" s="279"/>
      <c r="O257" s="276"/>
      <c r="P257" s="276"/>
      <c r="Q257" s="277">
        <f t="shared" si="73"/>
        <v>0</v>
      </c>
      <c r="R257" s="281">
        <f t="shared" si="74"/>
        <v>0</v>
      </c>
      <c r="S257" s="276"/>
      <c r="T257" s="279"/>
      <c r="U257" s="276"/>
      <c r="V257" s="281">
        <f t="shared" si="75"/>
        <v>0</v>
      </c>
      <c r="W257" s="281">
        <f t="shared" si="76"/>
        <v>0</v>
      </c>
      <c r="X257" s="277">
        <f t="shared" si="77"/>
        <v>0</v>
      </c>
      <c r="Y257" s="277">
        <v>1.0249999999999999</v>
      </c>
      <c r="Z257" s="286">
        <v>1513.2</v>
      </c>
      <c r="AA257" s="324">
        <v>1606.8</v>
      </c>
      <c r="AB257" s="325">
        <f t="shared" si="78"/>
        <v>0</v>
      </c>
    </row>
    <row r="258" spans="1:28" ht="18.75" hidden="1" customHeight="1" x14ac:dyDescent="0.25">
      <c r="A258" s="320">
        <v>44</v>
      </c>
      <c r="B258" s="327" t="s">
        <v>1203</v>
      </c>
      <c r="C258" s="386" t="s">
        <v>1160</v>
      </c>
      <c r="D258" s="336"/>
      <c r="E258" s="336"/>
      <c r="F258" s="336"/>
      <c r="G258" s="277">
        <f t="shared" si="70"/>
        <v>0</v>
      </c>
      <c r="H258" s="278">
        <f t="shared" si="79"/>
        <v>0</v>
      </c>
      <c r="I258" s="279"/>
      <c r="J258" s="279"/>
      <c r="K258" s="280"/>
      <c r="L258" s="281">
        <f t="shared" si="71"/>
        <v>0</v>
      </c>
      <c r="M258" s="281">
        <f t="shared" si="72"/>
        <v>0</v>
      </c>
      <c r="N258" s="279"/>
      <c r="O258" s="276"/>
      <c r="P258" s="276"/>
      <c r="Q258" s="277">
        <f t="shared" si="73"/>
        <v>0</v>
      </c>
      <c r="R258" s="281">
        <f t="shared" si="74"/>
        <v>0</v>
      </c>
      <c r="S258" s="276"/>
      <c r="T258" s="279"/>
      <c r="U258" s="276"/>
      <c r="V258" s="281">
        <f t="shared" si="75"/>
        <v>0</v>
      </c>
      <c r="W258" s="281">
        <f t="shared" si="76"/>
        <v>0</v>
      </c>
      <c r="X258" s="277">
        <f t="shared" si="77"/>
        <v>0</v>
      </c>
      <c r="Y258" s="277">
        <v>1.0249999999999999</v>
      </c>
      <c r="Z258" s="286">
        <v>1237.5999999999999</v>
      </c>
      <c r="AA258" s="324">
        <v>1237.5999999999999</v>
      </c>
      <c r="AB258" s="325">
        <f t="shared" si="78"/>
        <v>0</v>
      </c>
    </row>
    <row r="259" spans="1:28" ht="18.75" hidden="1" customHeight="1" x14ac:dyDescent="0.25">
      <c r="A259" s="320">
        <v>45</v>
      </c>
      <c r="B259" s="327" t="s">
        <v>1204</v>
      </c>
      <c r="C259" s="386" t="s">
        <v>1160</v>
      </c>
      <c r="D259" s="336"/>
      <c r="E259" s="336"/>
      <c r="F259" s="336"/>
      <c r="G259" s="277">
        <f t="shared" si="70"/>
        <v>0</v>
      </c>
      <c r="H259" s="278">
        <f t="shared" si="79"/>
        <v>0</v>
      </c>
      <c r="I259" s="279"/>
      <c r="J259" s="279"/>
      <c r="K259" s="280"/>
      <c r="L259" s="281">
        <f t="shared" si="71"/>
        <v>0</v>
      </c>
      <c r="M259" s="281">
        <f t="shared" si="72"/>
        <v>0</v>
      </c>
      <c r="N259" s="279"/>
      <c r="O259" s="276"/>
      <c r="P259" s="276"/>
      <c r="Q259" s="277">
        <f t="shared" si="73"/>
        <v>0</v>
      </c>
      <c r="R259" s="281">
        <f t="shared" si="74"/>
        <v>0</v>
      </c>
      <c r="S259" s="276"/>
      <c r="T259" s="279"/>
      <c r="U259" s="276"/>
      <c r="V259" s="281">
        <f t="shared" si="75"/>
        <v>0</v>
      </c>
      <c r="W259" s="281">
        <f t="shared" si="76"/>
        <v>0</v>
      </c>
      <c r="X259" s="277">
        <f t="shared" si="77"/>
        <v>0</v>
      </c>
      <c r="Y259" s="277">
        <v>1.0249999999999999</v>
      </c>
      <c r="Z259" s="286">
        <v>1346.8</v>
      </c>
      <c r="AA259" s="324">
        <v>1346.8</v>
      </c>
      <c r="AB259" s="325">
        <f t="shared" si="78"/>
        <v>0</v>
      </c>
    </row>
    <row r="260" spans="1:28" ht="18.75" hidden="1" customHeight="1" x14ac:dyDescent="0.25">
      <c r="A260" s="320">
        <v>46</v>
      </c>
      <c r="B260" s="327" t="s">
        <v>1205</v>
      </c>
      <c r="C260" s="386" t="s">
        <v>1160</v>
      </c>
      <c r="D260" s="336"/>
      <c r="E260" s="336"/>
      <c r="F260" s="336"/>
      <c r="G260" s="277">
        <f t="shared" si="70"/>
        <v>0</v>
      </c>
      <c r="H260" s="278">
        <f t="shared" si="79"/>
        <v>0</v>
      </c>
      <c r="I260" s="279"/>
      <c r="J260" s="279"/>
      <c r="K260" s="280"/>
      <c r="L260" s="281">
        <f t="shared" si="71"/>
        <v>0</v>
      </c>
      <c r="M260" s="281">
        <f t="shared" si="72"/>
        <v>0</v>
      </c>
      <c r="N260" s="279"/>
      <c r="O260" s="276"/>
      <c r="P260" s="276"/>
      <c r="Q260" s="277">
        <f t="shared" si="73"/>
        <v>0</v>
      </c>
      <c r="R260" s="281">
        <f t="shared" si="74"/>
        <v>0</v>
      </c>
      <c r="S260" s="276"/>
      <c r="T260" s="279"/>
      <c r="U260" s="276"/>
      <c r="V260" s="281">
        <f t="shared" si="75"/>
        <v>0</v>
      </c>
      <c r="W260" s="281">
        <f t="shared" si="76"/>
        <v>0</v>
      </c>
      <c r="X260" s="277">
        <f t="shared" si="77"/>
        <v>0</v>
      </c>
      <c r="Y260" s="277">
        <v>1.0249999999999999</v>
      </c>
      <c r="Z260" s="286">
        <v>921.44</v>
      </c>
      <c r="AA260" s="324">
        <v>921.44</v>
      </c>
      <c r="AB260" s="325">
        <f t="shared" si="78"/>
        <v>0</v>
      </c>
    </row>
    <row r="261" spans="1:28" ht="18.75" hidden="1" customHeight="1" x14ac:dyDescent="0.25">
      <c r="A261" s="320">
        <v>47</v>
      </c>
      <c r="B261" s="327" t="s">
        <v>1206</v>
      </c>
      <c r="C261" s="386" t="s">
        <v>1160</v>
      </c>
      <c r="D261" s="336"/>
      <c r="E261" s="336"/>
      <c r="F261" s="336"/>
      <c r="G261" s="277">
        <f t="shared" si="70"/>
        <v>0</v>
      </c>
      <c r="H261" s="278">
        <f t="shared" si="79"/>
        <v>0</v>
      </c>
      <c r="I261" s="279"/>
      <c r="J261" s="279"/>
      <c r="K261" s="280"/>
      <c r="L261" s="281">
        <f t="shared" si="71"/>
        <v>0</v>
      </c>
      <c r="M261" s="281">
        <f t="shared" si="72"/>
        <v>0</v>
      </c>
      <c r="N261" s="279"/>
      <c r="O261" s="276"/>
      <c r="P261" s="276"/>
      <c r="Q261" s="277">
        <f t="shared" si="73"/>
        <v>0</v>
      </c>
      <c r="R261" s="281">
        <f t="shared" si="74"/>
        <v>0</v>
      </c>
      <c r="S261" s="276"/>
      <c r="T261" s="279"/>
      <c r="U261" s="276"/>
      <c r="V261" s="281">
        <f t="shared" si="75"/>
        <v>0</v>
      </c>
      <c r="W261" s="281">
        <f t="shared" si="76"/>
        <v>0</v>
      </c>
      <c r="X261" s="277">
        <f t="shared" si="77"/>
        <v>0</v>
      </c>
      <c r="Y261" s="277">
        <v>1.0249999999999999</v>
      </c>
      <c r="Z261" s="286">
        <v>1466.4</v>
      </c>
      <c r="AA261" s="324">
        <v>1466.4</v>
      </c>
      <c r="AB261" s="325">
        <f t="shared" si="78"/>
        <v>0</v>
      </c>
    </row>
    <row r="262" spans="1:28" ht="18.75" hidden="1" customHeight="1" x14ac:dyDescent="0.25">
      <c r="A262" s="320">
        <v>48</v>
      </c>
      <c r="B262" s="327" t="s">
        <v>1207</v>
      </c>
      <c r="C262" s="386" t="s">
        <v>1160</v>
      </c>
      <c r="D262" s="336"/>
      <c r="E262" s="336"/>
      <c r="F262" s="336"/>
      <c r="G262" s="277">
        <f t="shared" si="70"/>
        <v>0</v>
      </c>
      <c r="H262" s="278">
        <f t="shared" si="79"/>
        <v>0</v>
      </c>
      <c r="I262" s="279"/>
      <c r="J262" s="279"/>
      <c r="K262" s="280"/>
      <c r="L262" s="281">
        <f t="shared" si="71"/>
        <v>0</v>
      </c>
      <c r="M262" s="281">
        <f t="shared" si="72"/>
        <v>0</v>
      </c>
      <c r="N262" s="279"/>
      <c r="O262" s="276"/>
      <c r="P262" s="276"/>
      <c r="Q262" s="277">
        <f t="shared" si="73"/>
        <v>0</v>
      </c>
      <c r="R262" s="281">
        <f t="shared" si="74"/>
        <v>0</v>
      </c>
      <c r="S262" s="276"/>
      <c r="T262" s="279"/>
      <c r="U262" s="276"/>
      <c r="V262" s="281">
        <f t="shared" si="75"/>
        <v>0</v>
      </c>
      <c r="W262" s="281">
        <f t="shared" si="76"/>
        <v>0</v>
      </c>
      <c r="X262" s="277">
        <f t="shared" si="77"/>
        <v>0</v>
      </c>
      <c r="Y262" s="277">
        <v>1.0249999999999999</v>
      </c>
      <c r="Z262" s="286">
        <v>800.8</v>
      </c>
      <c r="AA262" s="324">
        <v>826.8</v>
      </c>
      <c r="AB262" s="325">
        <f t="shared" si="78"/>
        <v>0</v>
      </c>
    </row>
    <row r="263" spans="1:28" ht="18.75" hidden="1" customHeight="1" x14ac:dyDescent="0.25">
      <c r="A263" s="320">
        <v>49</v>
      </c>
      <c r="B263" s="327" t="s">
        <v>1208</v>
      </c>
      <c r="C263" s="386" t="s">
        <v>1160</v>
      </c>
      <c r="D263" s="336"/>
      <c r="E263" s="336"/>
      <c r="F263" s="336"/>
      <c r="G263" s="277">
        <f t="shared" si="70"/>
        <v>0</v>
      </c>
      <c r="H263" s="278">
        <f t="shared" si="79"/>
        <v>0</v>
      </c>
      <c r="I263" s="279"/>
      <c r="J263" s="279"/>
      <c r="K263" s="280"/>
      <c r="L263" s="281">
        <f t="shared" si="71"/>
        <v>0</v>
      </c>
      <c r="M263" s="281">
        <f t="shared" si="72"/>
        <v>0</v>
      </c>
      <c r="N263" s="279"/>
      <c r="O263" s="276"/>
      <c r="P263" s="276"/>
      <c r="Q263" s="277">
        <f t="shared" si="73"/>
        <v>0</v>
      </c>
      <c r="R263" s="281">
        <f t="shared" si="74"/>
        <v>0</v>
      </c>
      <c r="S263" s="276"/>
      <c r="T263" s="279"/>
      <c r="U263" s="276"/>
      <c r="V263" s="281">
        <f t="shared" si="75"/>
        <v>0</v>
      </c>
      <c r="W263" s="281">
        <f t="shared" si="76"/>
        <v>0</v>
      </c>
      <c r="X263" s="277">
        <f t="shared" si="77"/>
        <v>0</v>
      </c>
      <c r="Y263" s="277">
        <v>1.0249999999999999</v>
      </c>
      <c r="Z263" s="286">
        <v>884</v>
      </c>
      <c r="AA263" s="324">
        <v>930.8</v>
      </c>
      <c r="AB263" s="325">
        <f t="shared" si="78"/>
        <v>0</v>
      </c>
    </row>
    <row r="264" spans="1:28" ht="18.75" hidden="1" customHeight="1" x14ac:dyDescent="0.25">
      <c r="A264" s="320">
        <v>50</v>
      </c>
      <c r="B264" s="327" t="s">
        <v>1209</v>
      </c>
      <c r="C264" s="386" t="s">
        <v>1160</v>
      </c>
      <c r="D264" s="336"/>
      <c r="E264" s="336"/>
      <c r="F264" s="336"/>
      <c r="G264" s="277">
        <f t="shared" si="70"/>
        <v>0</v>
      </c>
      <c r="H264" s="278">
        <f t="shared" si="79"/>
        <v>0</v>
      </c>
      <c r="I264" s="279"/>
      <c r="J264" s="279"/>
      <c r="K264" s="280"/>
      <c r="L264" s="281">
        <f t="shared" si="71"/>
        <v>0</v>
      </c>
      <c r="M264" s="281">
        <f t="shared" si="72"/>
        <v>0</v>
      </c>
      <c r="N264" s="279"/>
      <c r="O264" s="276"/>
      <c r="P264" s="276"/>
      <c r="Q264" s="277">
        <f t="shared" si="73"/>
        <v>0</v>
      </c>
      <c r="R264" s="281">
        <f t="shared" si="74"/>
        <v>0</v>
      </c>
      <c r="S264" s="276"/>
      <c r="T264" s="279"/>
      <c r="U264" s="276"/>
      <c r="V264" s="281">
        <f t="shared" si="75"/>
        <v>0</v>
      </c>
      <c r="W264" s="281">
        <f t="shared" si="76"/>
        <v>0</v>
      </c>
      <c r="X264" s="277">
        <f t="shared" si="77"/>
        <v>0</v>
      </c>
      <c r="Y264" s="277">
        <v>1.0249999999999999</v>
      </c>
      <c r="Z264" s="286">
        <v>1103.44</v>
      </c>
      <c r="AA264" s="324">
        <v>1133.5999999999999</v>
      </c>
      <c r="AB264" s="325">
        <f t="shared" si="78"/>
        <v>0</v>
      </c>
    </row>
    <row r="265" spans="1:28" ht="18.75" hidden="1" customHeight="1" x14ac:dyDescent="0.25">
      <c r="A265" s="320">
        <v>51</v>
      </c>
      <c r="B265" s="327" t="s">
        <v>1210</v>
      </c>
      <c r="C265" s="386" t="s">
        <v>1160</v>
      </c>
      <c r="D265" s="336"/>
      <c r="E265" s="336"/>
      <c r="F265" s="336"/>
      <c r="G265" s="277">
        <f t="shared" si="70"/>
        <v>0</v>
      </c>
      <c r="H265" s="278">
        <f t="shared" si="79"/>
        <v>0</v>
      </c>
      <c r="I265" s="279"/>
      <c r="J265" s="279"/>
      <c r="K265" s="280"/>
      <c r="L265" s="281">
        <f t="shared" si="71"/>
        <v>0</v>
      </c>
      <c r="M265" s="281">
        <f t="shared" si="72"/>
        <v>0</v>
      </c>
      <c r="N265" s="279"/>
      <c r="O265" s="276"/>
      <c r="P265" s="276"/>
      <c r="Q265" s="277">
        <f t="shared" si="73"/>
        <v>0</v>
      </c>
      <c r="R265" s="281">
        <f t="shared" si="74"/>
        <v>0</v>
      </c>
      <c r="S265" s="276"/>
      <c r="T265" s="279"/>
      <c r="U265" s="276"/>
      <c r="V265" s="281">
        <f t="shared" si="75"/>
        <v>0</v>
      </c>
      <c r="W265" s="281">
        <f t="shared" si="76"/>
        <v>0</v>
      </c>
      <c r="X265" s="277">
        <f t="shared" si="77"/>
        <v>0</v>
      </c>
      <c r="Y265" s="277">
        <v>1.0249999999999999</v>
      </c>
      <c r="Z265" s="286">
        <v>1357.2</v>
      </c>
      <c r="AA265" s="324">
        <v>1430</v>
      </c>
      <c r="AB265" s="325">
        <f t="shared" si="78"/>
        <v>0</v>
      </c>
    </row>
    <row r="266" spans="1:28" ht="18.75" hidden="1" customHeight="1" x14ac:dyDescent="0.25">
      <c r="A266" s="320">
        <v>52</v>
      </c>
      <c r="B266" s="327" t="s">
        <v>1211</v>
      </c>
      <c r="C266" s="386" t="s">
        <v>1160</v>
      </c>
      <c r="D266" s="336"/>
      <c r="E266" s="336"/>
      <c r="F266" s="336"/>
      <c r="G266" s="277">
        <f t="shared" si="70"/>
        <v>0</v>
      </c>
      <c r="H266" s="278">
        <f t="shared" si="79"/>
        <v>0</v>
      </c>
      <c r="I266" s="279"/>
      <c r="J266" s="279"/>
      <c r="K266" s="280"/>
      <c r="L266" s="281">
        <f t="shared" si="71"/>
        <v>0</v>
      </c>
      <c r="M266" s="281">
        <f t="shared" si="72"/>
        <v>0</v>
      </c>
      <c r="N266" s="279"/>
      <c r="O266" s="276"/>
      <c r="P266" s="276"/>
      <c r="Q266" s="277">
        <f t="shared" si="73"/>
        <v>0</v>
      </c>
      <c r="R266" s="281">
        <f t="shared" si="74"/>
        <v>0</v>
      </c>
      <c r="S266" s="276"/>
      <c r="T266" s="279"/>
      <c r="U266" s="276"/>
      <c r="V266" s="281">
        <f t="shared" si="75"/>
        <v>0</v>
      </c>
      <c r="W266" s="281">
        <f t="shared" si="76"/>
        <v>0</v>
      </c>
      <c r="X266" s="277">
        <f t="shared" si="77"/>
        <v>0</v>
      </c>
      <c r="Y266" s="277">
        <v>1.0249999999999999</v>
      </c>
      <c r="Z266" s="286">
        <v>643.76</v>
      </c>
      <c r="AA266" s="324">
        <v>650</v>
      </c>
      <c r="AB266" s="325">
        <f t="shared" si="78"/>
        <v>0</v>
      </c>
    </row>
    <row r="267" spans="1:28" ht="18.75" hidden="1" customHeight="1" x14ac:dyDescent="0.25">
      <c r="A267" s="320">
        <v>53</v>
      </c>
      <c r="B267" s="327" t="s">
        <v>1212</v>
      </c>
      <c r="C267" s="386" t="s">
        <v>1160</v>
      </c>
      <c r="D267" s="336"/>
      <c r="E267" s="336"/>
      <c r="F267" s="336"/>
      <c r="G267" s="277">
        <f t="shared" si="70"/>
        <v>0</v>
      </c>
      <c r="H267" s="278">
        <f t="shared" si="79"/>
        <v>0</v>
      </c>
      <c r="I267" s="279"/>
      <c r="J267" s="279"/>
      <c r="K267" s="280"/>
      <c r="L267" s="281">
        <f t="shared" si="71"/>
        <v>0</v>
      </c>
      <c r="M267" s="281">
        <f t="shared" si="72"/>
        <v>0</v>
      </c>
      <c r="N267" s="279"/>
      <c r="O267" s="276"/>
      <c r="P267" s="276"/>
      <c r="Q267" s="277">
        <f t="shared" si="73"/>
        <v>0</v>
      </c>
      <c r="R267" s="281">
        <f t="shared" si="74"/>
        <v>0</v>
      </c>
      <c r="S267" s="276"/>
      <c r="T267" s="279"/>
      <c r="U267" s="276"/>
      <c r="V267" s="281">
        <f t="shared" si="75"/>
        <v>0</v>
      </c>
      <c r="W267" s="281">
        <f t="shared" si="76"/>
        <v>0</v>
      </c>
      <c r="X267" s="277">
        <f t="shared" si="77"/>
        <v>0</v>
      </c>
      <c r="Y267" s="277">
        <v>1.0249999999999999</v>
      </c>
      <c r="Z267" s="286">
        <v>751.92</v>
      </c>
      <c r="AA267" s="324">
        <v>751.92</v>
      </c>
      <c r="AB267" s="325">
        <f t="shared" si="78"/>
        <v>0</v>
      </c>
    </row>
    <row r="268" spans="1:28" ht="18.75" hidden="1" customHeight="1" x14ac:dyDescent="0.25">
      <c r="A268" s="320">
        <v>54</v>
      </c>
      <c r="B268" s="327" t="s">
        <v>1213</v>
      </c>
      <c r="C268" s="386" t="s">
        <v>1160</v>
      </c>
      <c r="D268" s="336"/>
      <c r="E268" s="336"/>
      <c r="F268" s="336"/>
      <c r="G268" s="277">
        <f t="shared" si="70"/>
        <v>0</v>
      </c>
      <c r="H268" s="278">
        <f t="shared" si="79"/>
        <v>0</v>
      </c>
      <c r="I268" s="279"/>
      <c r="J268" s="279"/>
      <c r="K268" s="280"/>
      <c r="L268" s="281">
        <f t="shared" si="71"/>
        <v>0</v>
      </c>
      <c r="M268" s="281">
        <f t="shared" si="72"/>
        <v>0</v>
      </c>
      <c r="N268" s="279"/>
      <c r="O268" s="276"/>
      <c r="P268" s="276"/>
      <c r="Q268" s="277">
        <f t="shared" si="73"/>
        <v>0</v>
      </c>
      <c r="R268" s="281">
        <f t="shared" si="74"/>
        <v>0</v>
      </c>
      <c r="S268" s="276"/>
      <c r="T268" s="279"/>
      <c r="U268" s="276"/>
      <c r="V268" s="281">
        <f t="shared" si="75"/>
        <v>0</v>
      </c>
      <c r="W268" s="281">
        <f t="shared" si="76"/>
        <v>0</v>
      </c>
      <c r="X268" s="277">
        <f t="shared" si="77"/>
        <v>0</v>
      </c>
      <c r="Y268" s="277">
        <v>1.0249999999999999</v>
      </c>
      <c r="Z268" s="286">
        <v>1346.8</v>
      </c>
      <c r="AA268" s="324">
        <v>1346.8</v>
      </c>
      <c r="AB268" s="325">
        <f t="shared" si="78"/>
        <v>0</v>
      </c>
    </row>
    <row r="269" spans="1:28" ht="18.75" hidden="1" customHeight="1" x14ac:dyDescent="0.25">
      <c r="A269" s="320">
        <v>55</v>
      </c>
      <c r="B269" s="327" t="s">
        <v>1214</v>
      </c>
      <c r="C269" s="386" t="s">
        <v>1160</v>
      </c>
      <c r="D269" s="336"/>
      <c r="E269" s="336"/>
      <c r="F269" s="336"/>
      <c r="G269" s="277">
        <f t="shared" si="70"/>
        <v>0</v>
      </c>
      <c r="H269" s="278">
        <f t="shared" si="79"/>
        <v>0</v>
      </c>
      <c r="I269" s="279"/>
      <c r="J269" s="279"/>
      <c r="K269" s="280"/>
      <c r="L269" s="281">
        <f t="shared" si="71"/>
        <v>0</v>
      </c>
      <c r="M269" s="281">
        <f t="shared" si="72"/>
        <v>0</v>
      </c>
      <c r="N269" s="279"/>
      <c r="O269" s="276"/>
      <c r="P269" s="276"/>
      <c r="Q269" s="277">
        <f t="shared" si="73"/>
        <v>0</v>
      </c>
      <c r="R269" s="281">
        <f t="shared" si="74"/>
        <v>0</v>
      </c>
      <c r="S269" s="276"/>
      <c r="T269" s="279"/>
      <c r="U269" s="276"/>
      <c r="V269" s="281">
        <f t="shared" si="75"/>
        <v>0</v>
      </c>
      <c r="W269" s="281">
        <f t="shared" si="76"/>
        <v>0</v>
      </c>
      <c r="X269" s="277">
        <f t="shared" si="77"/>
        <v>0</v>
      </c>
      <c r="Y269" s="277">
        <v>1.0249999999999999</v>
      </c>
      <c r="Z269" s="286">
        <v>600.08000000000004</v>
      </c>
      <c r="AA269" s="324">
        <v>600.08000000000004</v>
      </c>
      <c r="AB269" s="325">
        <f t="shared" si="78"/>
        <v>0</v>
      </c>
    </row>
    <row r="270" spans="1:28" ht="18.75" hidden="1" customHeight="1" x14ac:dyDescent="0.25">
      <c r="A270" s="320">
        <v>56</v>
      </c>
      <c r="B270" s="327" t="s">
        <v>1215</v>
      </c>
      <c r="C270" s="386" t="s">
        <v>1160</v>
      </c>
      <c r="D270" s="336"/>
      <c r="E270" s="336"/>
      <c r="F270" s="336"/>
      <c r="G270" s="277">
        <f t="shared" si="70"/>
        <v>0</v>
      </c>
      <c r="H270" s="278">
        <f t="shared" si="79"/>
        <v>0</v>
      </c>
      <c r="I270" s="279"/>
      <c r="J270" s="279"/>
      <c r="K270" s="280"/>
      <c r="L270" s="281">
        <f t="shared" si="71"/>
        <v>0</v>
      </c>
      <c r="M270" s="281">
        <f t="shared" si="72"/>
        <v>0</v>
      </c>
      <c r="N270" s="279"/>
      <c r="O270" s="276"/>
      <c r="P270" s="276"/>
      <c r="Q270" s="277">
        <f t="shared" si="73"/>
        <v>0</v>
      </c>
      <c r="R270" s="281">
        <f t="shared" si="74"/>
        <v>0</v>
      </c>
      <c r="S270" s="276"/>
      <c r="T270" s="279"/>
      <c r="U270" s="276"/>
      <c r="V270" s="281">
        <f t="shared" si="75"/>
        <v>0</v>
      </c>
      <c r="W270" s="281">
        <f t="shared" si="76"/>
        <v>0</v>
      </c>
      <c r="X270" s="277">
        <f t="shared" si="77"/>
        <v>0</v>
      </c>
      <c r="Y270" s="277">
        <v>1.0249999999999999</v>
      </c>
      <c r="Z270" s="286">
        <v>1490.32</v>
      </c>
      <c r="AA270" s="324">
        <v>1492.4</v>
      </c>
      <c r="AB270" s="325">
        <f t="shared" si="78"/>
        <v>0</v>
      </c>
    </row>
    <row r="271" spans="1:28" ht="18.75" hidden="1" customHeight="1" x14ac:dyDescent="0.25">
      <c r="A271" s="320">
        <v>57</v>
      </c>
      <c r="B271" s="327" t="s">
        <v>1216</v>
      </c>
      <c r="C271" s="386" t="s">
        <v>1160</v>
      </c>
      <c r="D271" s="336"/>
      <c r="E271" s="336"/>
      <c r="F271" s="336"/>
      <c r="G271" s="277">
        <f t="shared" si="70"/>
        <v>0</v>
      </c>
      <c r="H271" s="278">
        <f t="shared" si="79"/>
        <v>0</v>
      </c>
      <c r="I271" s="279"/>
      <c r="J271" s="279"/>
      <c r="K271" s="280"/>
      <c r="L271" s="281">
        <f t="shared" si="71"/>
        <v>0</v>
      </c>
      <c r="M271" s="281">
        <f t="shared" si="72"/>
        <v>0</v>
      </c>
      <c r="N271" s="279"/>
      <c r="O271" s="276"/>
      <c r="P271" s="276"/>
      <c r="Q271" s="277">
        <f t="shared" si="73"/>
        <v>0</v>
      </c>
      <c r="R271" s="281">
        <f t="shared" si="74"/>
        <v>0</v>
      </c>
      <c r="S271" s="276"/>
      <c r="T271" s="279"/>
      <c r="U271" s="276"/>
      <c r="V271" s="281">
        <f t="shared" si="75"/>
        <v>0</v>
      </c>
      <c r="W271" s="281">
        <f t="shared" si="76"/>
        <v>0</v>
      </c>
      <c r="X271" s="277">
        <f t="shared" si="77"/>
        <v>0</v>
      </c>
      <c r="Y271" s="277">
        <v>1.0249999999999999</v>
      </c>
      <c r="Z271" s="286">
        <v>811.2</v>
      </c>
      <c r="AA271" s="324">
        <v>826.8</v>
      </c>
      <c r="AB271" s="325">
        <f t="shared" si="78"/>
        <v>0</v>
      </c>
    </row>
    <row r="272" spans="1:28" ht="18.75" hidden="1" customHeight="1" x14ac:dyDescent="0.25">
      <c r="A272" s="320">
        <v>58</v>
      </c>
      <c r="B272" s="327" t="s">
        <v>1217</v>
      </c>
      <c r="C272" s="386" t="s">
        <v>1160</v>
      </c>
      <c r="D272" s="336"/>
      <c r="E272" s="336"/>
      <c r="F272" s="336"/>
      <c r="G272" s="277">
        <f t="shared" si="70"/>
        <v>0</v>
      </c>
      <c r="H272" s="278">
        <f t="shared" si="79"/>
        <v>0</v>
      </c>
      <c r="I272" s="279"/>
      <c r="J272" s="279"/>
      <c r="K272" s="280"/>
      <c r="L272" s="281">
        <f t="shared" si="71"/>
        <v>0</v>
      </c>
      <c r="M272" s="281">
        <f t="shared" si="72"/>
        <v>0</v>
      </c>
      <c r="N272" s="279"/>
      <c r="O272" s="276"/>
      <c r="P272" s="276"/>
      <c r="Q272" s="277">
        <f t="shared" si="73"/>
        <v>0</v>
      </c>
      <c r="R272" s="281">
        <f t="shared" si="74"/>
        <v>0</v>
      </c>
      <c r="S272" s="276"/>
      <c r="T272" s="279"/>
      <c r="U272" s="276"/>
      <c r="V272" s="281">
        <f t="shared" si="75"/>
        <v>0</v>
      </c>
      <c r="W272" s="281">
        <f t="shared" si="76"/>
        <v>0</v>
      </c>
      <c r="X272" s="277">
        <f t="shared" si="77"/>
        <v>0</v>
      </c>
      <c r="Y272" s="277">
        <v>1.0249999999999999</v>
      </c>
      <c r="Z272" s="286">
        <v>296.39999999999998</v>
      </c>
      <c r="AA272" s="324">
        <v>296.39999999999998</v>
      </c>
      <c r="AB272" s="325">
        <f t="shared" si="78"/>
        <v>0</v>
      </c>
    </row>
    <row r="273" spans="1:28" ht="18.75" hidden="1" customHeight="1" x14ac:dyDescent="0.25">
      <c r="A273" s="320">
        <v>59</v>
      </c>
      <c r="B273" s="327" t="s">
        <v>1218</v>
      </c>
      <c r="C273" s="386" t="s">
        <v>1160</v>
      </c>
      <c r="D273" s="336"/>
      <c r="E273" s="336"/>
      <c r="F273" s="336"/>
      <c r="G273" s="277">
        <f t="shared" si="70"/>
        <v>0</v>
      </c>
      <c r="H273" s="278">
        <f t="shared" si="79"/>
        <v>0</v>
      </c>
      <c r="I273" s="279"/>
      <c r="J273" s="279"/>
      <c r="K273" s="280"/>
      <c r="L273" s="281">
        <f t="shared" si="71"/>
        <v>0</v>
      </c>
      <c r="M273" s="281">
        <f t="shared" si="72"/>
        <v>0</v>
      </c>
      <c r="N273" s="279"/>
      <c r="O273" s="276"/>
      <c r="P273" s="276"/>
      <c r="Q273" s="277">
        <f t="shared" si="73"/>
        <v>0</v>
      </c>
      <c r="R273" s="281">
        <f t="shared" si="74"/>
        <v>0</v>
      </c>
      <c r="S273" s="276"/>
      <c r="T273" s="279"/>
      <c r="U273" s="276"/>
      <c r="V273" s="281">
        <f t="shared" si="75"/>
        <v>0</v>
      </c>
      <c r="W273" s="281">
        <f t="shared" si="76"/>
        <v>0</v>
      </c>
      <c r="X273" s="277">
        <f t="shared" si="77"/>
        <v>0</v>
      </c>
      <c r="Y273" s="277">
        <v>1.0249999999999999</v>
      </c>
      <c r="Z273" s="286">
        <v>360.88</v>
      </c>
      <c r="AA273" s="324">
        <v>379.6</v>
      </c>
      <c r="AB273" s="325">
        <f t="shared" si="78"/>
        <v>0</v>
      </c>
    </row>
    <row r="274" spans="1:28" ht="18.75" hidden="1" customHeight="1" x14ac:dyDescent="0.25">
      <c r="A274" s="320">
        <v>60</v>
      </c>
      <c r="B274" s="327" t="s">
        <v>1219</v>
      </c>
      <c r="C274" s="386" t="s">
        <v>1160</v>
      </c>
      <c r="D274" s="336"/>
      <c r="E274" s="336"/>
      <c r="F274" s="336"/>
      <c r="G274" s="277">
        <f t="shared" si="70"/>
        <v>0</v>
      </c>
      <c r="H274" s="278">
        <f t="shared" si="79"/>
        <v>0</v>
      </c>
      <c r="I274" s="279"/>
      <c r="J274" s="279"/>
      <c r="K274" s="280"/>
      <c r="L274" s="281">
        <f t="shared" si="71"/>
        <v>0</v>
      </c>
      <c r="M274" s="281">
        <f t="shared" si="72"/>
        <v>0</v>
      </c>
      <c r="N274" s="279"/>
      <c r="O274" s="276"/>
      <c r="P274" s="276"/>
      <c r="Q274" s="277">
        <f t="shared" si="73"/>
        <v>0</v>
      </c>
      <c r="R274" s="281">
        <f t="shared" si="74"/>
        <v>0</v>
      </c>
      <c r="S274" s="276"/>
      <c r="T274" s="279"/>
      <c r="U274" s="276"/>
      <c r="V274" s="281">
        <f t="shared" si="75"/>
        <v>0</v>
      </c>
      <c r="W274" s="281">
        <f t="shared" si="76"/>
        <v>0</v>
      </c>
      <c r="X274" s="277">
        <f t="shared" si="77"/>
        <v>0</v>
      </c>
      <c r="Y274" s="277">
        <v>1.0249999999999999</v>
      </c>
      <c r="Z274" s="286">
        <v>678.08</v>
      </c>
      <c r="AA274" s="324">
        <v>696.8</v>
      </c>
      <c r="AB274" s="325">
        <f t="shared" si="78"/>
        <v>0</v>
      </c>
    </row>
    <row r="275" spans="1:28" ht="18.75" hidden="1" customHeight="1" x14ac:dyDescent="0.25">
      <c r="A275" s="320">
        <v>61</v>
      </c>
      <c r="B275" s="327" t="s">
        <v>1220</v>
      </c>
      <c r="C275" s="386" t="s">
        <v>1160</v>
      </c>
      <c r="D275" s="336"/>
      <c r="E275" s="336"/>
      <c r="F275" s="336"/>
      <c r="G275" s="277">
        <f t="shared" si="70"/>
        <v>0</v>
      </c>
      <c r="H275" s="278">
        <f t="shared" si="79"/>
        <v>0</v>
      </c>
      <c r="I275" s="279"/>
      <c r="J275" s="279"/>
      <c r="K275" s="280"/>
      <c r="L275" s="281">
        <f t="shared" si="71"/>
        <v>0</v>
      </c>
      <c r="M275" s="281">
        <f t="shared" si="72"/>
        <v>0</v>
      </c>
      <c r="N275" s="279"/>
      <c r="O275" s="276"/>
      <c r="P275" s="276"/>
      <c r="Q275" s="277">
        <f t="shared" si="73"/>
        <v>0</v>
      </c>
      <c r="R275" s="281">
        <f t="shared" si="74"/>
        <v>0</v>
      </c>
      <c r="S275" s="276"/>
      <c r="T275" s="279"/>
      <c r="U275" s="276"/>
      <c r="V275" s="281">
        <f t="shared" si="75"/>
        <v>0</v>
      </c>
      <c r="W275" s="281">
        <f t="shared" si="76"/>
        <v>0</v>
      </c>
      <c r="X275" s="277">
        <f t="shared" si="77"/>
        <v>0</v>
      </c>
      <c r="Y275" s="277">
        <v>1.0249999999999999</v>
      </c>
      <c r="Z275" s="286">
        <v>1461.2</v>
      </c>
      <c r="AA275" s="324">
        <v>1508</v>
      </c>
      <c r="AB275" s="325">
        <f t="shared" si="78"/>
        <v>0</v>
      </c>
    </row>
    <row r="276" spans="1:28" ht="18.75" hidden="1" customHeight="1" x14ac:dyDescent="0.25">
      <c r="A276" s="320">
        <v>62</v>
      </c>
      <c r="B276" s="327" t="s">
        <v>1221</v>
      </c>
      <c r="C276" s="386" t="s">
        <v>1160</v>
      </c>
      <c r="D276" s="336"/>
      <c r="E276" s="336"/>
      <c r="F276" s="336"/>
      <c r="G276" s="277">
        <f t="shared" si="70"/>
        <v>0</v>
      </c>
      <c r="H276" s="278">
        <f t="shared" si="79"/>
        <v>0</v>
      </c>
      <c r="I276" s="279"/>
      <c r="J276" s="279"/>
      <c r="K276" s="280"/>
      <c r="L276" s="281">
        <f t="shared" si="71"/>
        <v>0</v>
      </c>
      <c r="M276" s="281">
        <f t="shared" si="72"/>
        <v>0</v>
      </c>
      <c r="N276" s="279"/>
      <c r="O276" s="276"/>
      <c r="P276" s="276"/>
      <c r="Q276" s="277">
        <f t="shared" si="73"/>
        <v>0</v>
      </c>
      <c r="R276" s="281">
        <f t="shared" si="74"/>
        <v>0</v>
      </c>
      <c r="S276" s="276"/>
      <c r="T276" s="279"/>
      <c r="U276" s="276"/>
      <c r="V276" s="281">
        <f t="shared" si="75"/>
        <v>0</v>
      </c>
      <c r="W276" s="281">
        <f t="shared" si="76"/>
        <v>0</v>
      </c>
      <c r="X276" s="277">
        <f t="shared" si="77"/>
        <v>0</v>
      </c>
      <c r="Y276" s="277">
        <v>1.0249999999999999</v>
      </c>
      <c r="Z276" s="286">
        <v>780</v>
      </c>
      <c r="AA276" s="324">
        <v>803.92</v>
      </c>
      <c r="AB276" s="325">
        <f t="shared" si="78"/>
        <v>0</v>
      </c>
    </row>
    <row r="277" spans="1:28" ht="18.75" hidden="1" customHeight="1" x14ac:dyDescent="0.25">
      <c r="A277" s="320">
        <v>63</v>
      </c>
      <c r="B277" s="327" t="s">
        <v>1222</v>
      </c>
      <c r="C277" s="386" t="s">
        <v>1160</v>
      </c>
      <c r="D277" s="336"/>
      <c r="E277" s="336"/>
      <c r="F277" s="336"/>
      <c r="G277" s="277">
        <f t="shared" si="70"/>
        <v>0</v>
      </c>
      <c r="H277" s="278">
        <f t="shared" si="79"/>
        <v>0</v>
      </c>
      <c r="I277" s="279"/>
      <c r="J277" s="279"/>
      <c r="K277" s="280"/>
      <c r="L277" s="281">
        <f t="shared" si="71"/>
        <v>0</v>
      </c>
      <c r="M277" s="281">
        <f t="shared" si="72"/>
        <v>0</v>
      </c>
      <c r="N277" s="279"/>
      <c r="O277" s="276"/>
      <c r="P277" s="276"/>
      <c r="Q277" s="277">
        <f t="shared" si="73"/>
        <v>0</v>
      </c>
      <c r="R277" s="281">
        <f t="shared" si="74"/>
        <v>0</v>
      </c>
      <c r="S277" s="276"/>
      <c r="T277" s="279"/>
      <c r="U277" s="276"/>
      <c r="V277" s="281">
        <f t="shared" si="75"/>
        <v>0</v>
      </c>
      <c r="W277" s="281">
        <f t="shared" si="76"/>
        <v>0</v>
      </c>
      <c r="X277" s="277">
        <f t="shared" si="77"/>
        <v>0</v>
      </c>
      <c r="Y277" s="277">
        <v>1.0249999999999999</v>
      </c>
      <c r="Z277" s="286">
        <v>1482</v>
      </c>
      <c r="AA277" s="324">
        <v>1606.8</v>
      </c>
      <c r="AB277" s="325">
        <f t="shared" si="78"/>
        <v>0</v>
      </c>
    </row>
    <row r="278" spans="1:28" ht="18.75" hidden="1" customHeight="1" x14ac:dyDescent="0.25">
      <c r="A278" s="320">
        <v>64</v>
      </c>
      <c r="B278" s="327" t="s">
        <v>1223</v>
      </c>
      <c r="C278" s="386" t="s">
        <v>1160</v>
      </c>
      <c r="D278" s="336"/>
      <c r="E278" s="336"/>
      <c r="F278" s="336"/>
      <c r="G278" s="277">
        <f t="shared" si="70"/>
        <v>0</v>
      </c>
      <c r="H278" s="278">
        <f t="shared" si="79"/>
        <v>0</v>
      </c>
      <c r="I278" s="279"/>
      <c r="J278" s="279"/>
      <c r="K278" s="280"/>
      <c r="L278" s="281">
        <f t="shared" si="71"/>
        <v>0</v>
      </c>
      <c r="M278" s="281">
        <f t="shared" si="72"/>
        <v>0</v>
      </c>
      <c r="N278" s="279"/>
      <c r="O278" s="276"/>
      <c r="P278" s="276"/>
      <c r="Q278" s="277">
        <f t="shared" si="73"/>
        <v>0</v>
      </c>
      <c r="R278" s="281">
        <f t="shared" si="74"/>
        <v>0</v>
      </c>
      <c r="S278" s="276"/>
      <c r="T278" s="279"/>
      <c r="U278" s="276"/>
      <c r="V278" s="281">
        <f t="shared" si="75"/>
        <v>0</v>
      </c>
      <c r="W278" s="281">
        <f t="shared" si="76"/>
        <v>0</v>
      </c>
      <c r="X278" s="277">
        <f t="shared" si="77"/>
        <v>0</v>
      </c>
      <c r="Y278" s="277">
        <v>1.0249999999999999</v>
      </c>
      <c r="Z278" s="286">
        <v>634.4</v>
      </c>
      <c r="AA278" s="324">
        <v>639.6</v>
      </c>
      <c r="AB278" s="325">
        <f t="shared" si="78"/>
        <v>0</v>
      </c>
    </row>
    <row r="279" spans="1:28" ht="18.75" hidden="1" customHeight="1" x14ac:dyDescent="0.25">
      <c r="A279" s="320">
        <v>65</v>
      </c>
      <c r="B279" s="327" t="s">
        <v>1224</v>
      </c>
      <c r="C279" s="386" t="s">
        <v>1160</v>
      </c>
      <c r="D279" s="336"/>
      <c r="E279" s="336"/>
      <c r="F279" s="336"/>
      <c r="G279" s="277">
        <f t="shared" ref="G279:G342" si="80">SUM(D279:F279)</f>
        <v>0</v>
      </c>
      <c r="H279" s="278">
        <f t="shared" si="79"/>
        <v>0</v>
      </c>
      <c r="I279" s="279"/>
      <c r="J279" s="279"/>
      <c r="K279" s="280"/>
      <c r="L279" s="281">
        <f t="shared" ref="L279:L342" si="81">SUM(I279:K279)</f>
        <v>0</v>
      </c>
      <c r="M279" s="281">
        <f t="shared" ref="M279:M342" si="82">L279*AA279</f>
        <v>0</v>
      </c>
      <c r="N279" s="279"/>
      <c r="O279" s="276"/>
      <c r="P279" s="276"/>
      <c r="Q279" s="277">
        <f t="shared" ref="Q279:Q342" si="83">SUM(N279:P279)</f>
        <v>0</v>
      </c>
      <c r="R279" s="281">
        <f t="shared" ref="R279:R342" si="84">Q279*AA279</f>
        <v>0</v>
      </c>
      <c r="S279" s="276"/>
      <c r="T279" s="279"/>
      <c r="U279" s="276"/>
      <c r="V279" s="281">
        <f t="shared" ref="V279:V342" si="85">SUM(S279:U279)</f>
        <v>0</v>
      </c>
      <c r="W279" s="281">
        <f t="shared" si="76"/>
        <v>0</v>
      </c>
      <c r="X279" s="277">
        <f t="shared" si="77"/>
        <v>0</v>
      </c>
      <c r="Y279" s="277">
        <v>1.0249999999999999</v>
      </c>
      <c r="Z279" s="286">
        <v>1398.8</v>
      </c>
      <c r="AA279" s="324">
        <v>1445.6</v>
      </c>
      <c r="AB279" s="325">
        <f t="shared" si="78"/>
        <v>0</v>
      </c>
    </row>
    <row r="280" spans="1:28" ht="18.75" hidden="1" customHeight="1" x14ac:dyDescent="0.25">
      <c r="A280" s="320">
        <v>66</v>
      </c>
      <c r="B280" s="327" t="s">
        <v>1225</v>
      </c>
      <c r="C280" s="386" t="s">
        <v>1160</v>
      </c>
      <c r="D280" s="336"/>
      <c r="E280" s="336"/>
      <c r="F280" s="336"/>
      <c r="G280" s="277">
        <f t="shared" si="80"/>
        <v>0</v>
      </c>
      <c r="H280" s="278">
        <f t="shared" si="79"/>
        <v>0</v>
      </c>
      <c r="I280" s="279"/>
      <c r="J280" s="279"/>
      <c r="K280" s="280"/>
      <c r="L280" s="281">
        <f t="shared" si="81"/>
        <v>0</v>
      </c>
      <c r="M280" s="281">
        <f t="shared" si="82"/>
        <v>0</v>
      </c>
      <c r="N280" s="279"/>
      <c r="O280" s="276"/>
      <c r="P280" s="276"/>
      <c r="Q280" s="277">
        <f t="shared" si="83"/>
        <v>0</v>
      </c>
      <c r="R280" s="281">
        <f t="shared" si="84"/>
        <v>0</v>
      </c>
      <c r="S280" s="276"/>
      <c r="T280" s="279"/>
      <c r="U280" s="276"/>
      <c r="V280" s="281">
        <f t="shared" si="85"/>
        <v>0</v>
      </c>
      <c r="W280" s="281">
        <f t="shared" ref="W280:W343" si="86">V280*AA280</f>
        <v>0</v>
      </c>
      <c r="X280" s="277">
        <f t="shared" ref="X280:X343" si="87">G280+L280+Q280+V280</f>
        <v>0</v>
      </c>
      <c r="Y280" s="277">
        <v>1.0249999999999999</v>
      </c>
      <c r="Z280" s="286">
        <v>747.76</v>
      </c>
      <c r="AA280" s="324">
        <v>754</v>
      </c>
      <c r="AB280" s="325">
        <f t="shared" ref="AB280:AB343" si="88">X280*AA280</f>
        <v>0</v>
      </c>
    </row>
    <row r="281" spans="1:28" ht="18.75" hidden="1" customHeight="1" x14ac:dyDescent="0.25">
      <c r="A281" s="320">
        <v>67</v>
      </c>
      <c r="B281" s="327" t="s">
        <v>1226</v>
      </c>
      <c r="C281" s="386" t="s">
        <v>1160</v>
      </c>
      <c r="D281" s="336"/>
      <c r="E281" s="336"/>
      <c r="F281" s="336"/>
      <c r="G281" s="277">
        <f t="shared" si="80"/>
        <v>0</v>
      </c>
      <c r="H281" s="278">
        <f t="shared" si="79"/>
        <v>0</v>
      </c>
      <c r="I281" s="279"/>
      <c r="J281" s="279"/>
      <c r="K281" s="280"/>
      <c r="L281" s="281">
        <f t="shared" si="81"/>
        <v>0</v>
      </c>
      <c r="M281" s="281">
        <f t="shared" si="82"/>
        <v>0</v>
      </c>
      <c r="N281" s="279"/>
      <c r="O281" s="276"/>
      <c r="P281" s="276"/>
      <c r="Q281" s="277">
        <f t="shared" si="83"/>
        <v>0</v>
      </c>
      <c r="R281" s="281">
        <f t="shared" si="84"/>
        <v>0</v>
      </c>
      <c r="S281" s="276"/>
      <c r="T281" s="279"/>
      <c r="U281" s="276"/>
      <c r="V281" s="281">
        <f t="shared" si="85"/>
        <v>0</v>
      </c>
      <c r="W281" s="281">
        <f t="shared" si="86"/>
        <v>0</v>
      </c>
      <c r="X281" s="277">
        <f t="shared" si="87"/>
        <v>0</v>
      </c>
      <c r="Y281" s="277">
        <v>1.0249999999999999</v>
      </c>
      <c r="Z281" s="286">
        <v>1627.6</v>
      </c>
      <c r="AA281" s="324">
        <v>1658.8</v>
      </c>
      <c r="AB281" s="325">
        <f t="shared" si="88"/>
        <v>0</v>
      </c>
    </row>
    <row r="282" spans="1:28" ht="18.75" hidden="1" customHeight="1" x14ac:dyDescent="0.25">
      <c r="A282" s="320">
        <v>68</v>
      </c>
      <c r="B282" s="327" t="s">
        <v>1227</v>
      </c>
      <c r="C282" s="386" t="s">
        <v>1160</v>
      </c>
      <c r="D282" s="336"/>
      <c r="E282" s="336"/>
      <c r="F282" s="336"/>
      <c r="G282" s="277">
        <f t="shared" si="80"/>
        <v>0</v>
      </c>
      <c r="H282" s="278">
        <f t="shared" si="79"/>
        <v>0</v>
      </c>
      <c r="I282" s="279"/>
      <c r="J282" s="279"/>
      <c r="K282" s="280"/>
      <c r="L282" s="281">
        <f t="shared" si="81"/>
        <v>0</v>
      </c>
      <c r="M282" s="281">
        <f t="shared" si="82"/>
        <v>0</v>
      </c>
      <c r="N282" s="279"/>
      <c r="O282" s="276"/>
      <c r="P282" s="276"/>
      <c r="Q282" s="277">
        <f t="shared" si="83"/>
        <v>0</v>
      </c>
      <c r="R282" s="281">
        <f t="shared" si="84"/>
        <v>0</v>
      </c>
      <c r="S282" s="276"/>
      <c r="T282" s="279"/>
      <c r="U282" s="276"/>
      <c r="V282" s="281">
        <f t="shared" si="85"/>
        <v>0</v>
      </c>
      <c r="W282" s="281">
        <f t="shared" si="86"/>
        <v>0</v>
      </c>
      <c r="X282" s="277">
        <f t="shared" si="87"/>
        <v>0</v>
      </c>
      <c r="Y282" s="277">
        <v>1.0249999999999999</v>
      </c>
      <c r="Z282" s="286">
        <v>634.4</v>
      </c>
      <c r="AA282" s="324">
        <v>639.6</v>
      </c>
      <c r="AB282" s="325">
        <f t="shared" si="88"/>
        <v>0</v>
      </c>
    </row>
    <row r="283" spans="1:28" ht="18.75" hidden="1" customHeight="1" x14ac:dyDescent="0.25">
      <c r="A283" s="320">
        <v>69</v>
      </c>
      <c r="B283" s="327" t="s">
        <v>1228</v>
      </c>
      <c r="C283" s="386" t="s">
        <v>1160</v>
      </c>
      <c r="D283" s="336"/>
      <c r="E283" s="336"/>
      <c r="F283" s="336"/>
      <c r="G283" s="277">
        <f t="shared" si="80"/>
        <v>0</v>
      </c>
      <c r="H283" s="278">
        <f t="shared" si="79"/>
        <v>0</v>
      </c>
      <c r="I283" s="279"/>
      <c r="J283" s="279"/>
      <c r="K283" s="280"/>
      <c r="L283" s="281">
        <f t="shared" si="81"/>
        <v>0</v>
      </c>
      <c r="M283" s="281">
        <f t="shared" si="82"/>
        <v>0</v>
      </c>
      <c r="N283" s="279"/>
      <c r="O283" s="276"/>
      <c r="P283" s="276"/>
      <c r="Q283" s="277">
        <f t="shared" si="83"/>
        <v>0</v>
      </c>
      <c r="R283" s="281">
        <f t="shared" si="84"/>
        <v>0</v>
      </c>
      <c r="S283" s="276"/>
      <c r="T283" s="279"/>
      <c r="U283" s="276"/>
      <c r="V283" s="281">
        <f t="shared" si="85"/>
        <v>0</v>
      </c>
      <c r="W283" s="281">
        <f t="shared" si="86"/>
        <v>0</v>
      </c>
      <c r="X283" s="277">
        <f t="shared" si="87"/>
        <v>0</v>
      </c>
      <c r="Y283" s="277">
        <v>1.0249999999999999</v>
      </c>
      <c r="Z283" s="286">
        <v>977.6</v>
      </c>
      <c r="AA283" s="324">
        <v>1019.2</v>
      </c>
      <c r="AB283" s="325">
        <f t="shared" si="88"/>
        <v>0</v>
      </c>
    </row>
    <row r="284" spans="1:28" ht="18.75" hidden="1" customHeight="1" x14ac:dyDescent="0.25">
      <c r="A284" s="320">
        <v>70</v>
      </c>
      <c r="B284" s="327" t="s">
        <v>1229</v>
      </c>
      <c r="C284" s="386" t="s">
        <v>1160</v>
      </c>
      <c r="D284" s="336"/>
      <c r="E284" s="336"/>
      <c r="F284" s="336"/>
      <c r="G284" s="277">
        <f t="shared" si="80"/>
        <v>0</v>
      </c>
      <c r="H284" s="278">
        <f t="shared" si="79"/>
        <v>0</v>
      </c>
      <c r="I284" s="279"/>
      <c r="J284" s="279"/>
      <c r="K284" s="280"/>
      <c r="L284" s="281">
        <f t="shared" si="81"/>
        <v>0</v>
      </c>
      <c r="M284" s="281">
        <f t="shared" si="82"/>
        <v>0</v>
      </c>
      <c r="N284" s="279"/>
      <c r="O284" s="276"/>
      <c r="P284" s="276"/>
      <c r="Q284" s="277">
        <f t="shared" si="83"/>
        <v>0</v>
      </c>
      <c r="R284" s="281">
        <f t="shared" si="84"/>
        <v>0</v>
      </c>
      <c r="S284" s="276"/>
      <c r="T284" s="279"/>
      <c r="U284" s="276"/>
      <c r="V284" s="281">
        <f t="shared" si="85"/>
        <v>0</v>
      </c>
      <c r="W284" s="281">
        <f t="shared" si="86"/>
        <v>0</v>
      </c>
      <c r="X284" s="277">
        <f t="shared" si="87"/>
        <v>0</v>
      </c>
      <c r="Y284" s="277">
        <v>1.0249999999999999</v>
      </c>
      <c r="Z284" s="286">
        <v>1004.64</v>
      </c>
      <c r="AA284" s="324">
        <v>1086.8</v>
      </c>
      <c r="AB284" s="325">
        <f t="shared" si="88"/>
        <v>0</v>
      </c>
    </row>
    <row r="285" spans="1:28" ht="18.75" hidden="1" customHeight="1" x14ac:dyDescent="0.25">
      <c r="A285" s="320">
        <v>71</v>
      </c>
      <c r="B285" s="327" t="s">
        <v>1230</v>
      </c>
      <c r="C285" s="386" t="s">
        <v>1160</v>
      </c>
      <c r="D285" s="336"/>
      <c r="E285" s="336"/>
      <c r="F285" s="336"/>
      <c r="G285" s="277">
        <f t="shared" si="80"/>
        <v>0</v>
      </c>
      <c r="H285" s="278">
        <f t="shared" si="79"/>
        <v>0</v>
      </c>
      <c r="I285" s="279"/>
      <c r="J285" s="279"/>
      <c r="K285" s="280"/>
      <c r="L285" s="281">
        <f t="shared" si="81"/>
        <v>0</v>
      </c>
      <c r="M285" s="281">
        <f t="shared" si="82"/>
        <v>0</v>
      </c>
      <c r="N285" s="279"/>
      <c r="O285" s="276"/>
      <c r="P285" s="276"/>
      <c r="Q285" s="277">
        <f t="shared" si="83"/>
        <v>0</v>
      </c>
      <c r="R285" s="281">
        <f t="shared" si="84"/>
        <v>0</v>
      </c>
      <c r="S285" s="276"/>
      <c r="T285" s="279"/>
      <c r="U285" s="276"/>
      <c r="V285" s="281">
        <f t="shared" si="85"/>
        <v>0</v>
      </c>
      <c r="W285" s="281">
        <f t="shared" si="86"/>
        <v>0</v>
      </c>
      <c r="X285" s="277">
        <f t="shared" si="87"/>
        <v>0</v>
      </c>
      <c r="Y285" s="277">
        <v>1.0249999999999999</v>
      </c>
      <c r="Z285" s="286">
        <v>346.32</v>
      </c>
      <c r="AA285" s="324">
        <v>358.8</v>
      </c>
      <c r="AB285" s="325">
        <f t="shared" si="88"/>
        <v>0</v>
      </c>
    </row>
    <row r="286" spans="1:28" ht="18.75" hidden="1" customHeight="1" x14ac:dyDescent="0.25">
      <c r="A286" s="320">
        <v>72</v>
      </c>
      <c r="B286" s="327" t="s">
        <v>1231</v>
      </c>
      <c r="C286" s="386" t="s">
        <v>1160</v>
      </c>
      <c r="D286" s="336"/>
      <c r="E286" s="336"/>
      <c r="F286" s="336"/>
      <c r="G286" s="277">
        <f t="shared" si="80"/>
        <v>0</v>
      </c>
      <c r="H286" s="278">
        <f t="shared" si="79"/>
        <v>0</v>
      </c>
      <c r="I286" s="279"/>
      <c r="J286" s="279"/>
      <c r="K286" s="280"/>
      <c r="L286" s="281">
        <f t="shared" si="81"/>
        <v>0</v>
      </c>
      <c r="M286" s="281">
        <f t="shared" si="82"/>
        <v>0</v>
      </c>
      <c r="N286" s="279"/>
      <c r="O286" s="276"/>
      <c r="P286" s="276"/>
      <c r="Q286" s="277">
        <f t="shared" si="83"/>
        <v>0</v>
      </c>
      <c r="R286" s="281">
        <f t="shared" si="84"/>
        <v>0</v>
      </c>
      <c r="S286" s="276"/>
      <c r="T286" s="279"/>
      <c r="U286" s="276"/>
      <c r="V286" s="281">
        <f t="shared" si="85"/>
        <v>0</v>
      </c>
      <c r="W286" s="281">
        <f t="shared" si="86"/>
        <v>0</v>
      </c>
      <c r="X286" s="277">
        <f t="shared" si="87"/>
        <v>0</v>
      </c>
      <c r="Y286" s="277">
        <v>1.0249999999999999</v>
      </c>
      <c r="Z286" s="286">
        <v>346.32</v>
      </c>
      <c r="AA286" s="324">
        <v>358.8</v>
      </c>
      <c r="AB286" s="325">
        <f t="shared" si="88"/>
        <v>0</v>
      </c>
    </row>
    <row r="287" spans="1:28" ht="18.75" hidden="1" customHeight="1" x14ac:dyDescent="0.25">
      <c r="A287" s="320">
        <v>73</v>
      </c>
      <c r="B287" s="327" t="s">
        <v>1232</v>
      </c>
      <c r="C287" s="386" t="s">
        <v>1160</v>
      </c>
      <c r="D287" s="336"/>
      <c r="E287" s="336"/>
      <c r="F287" s="336"/>
      <c r="G287" s="277">
        <f t="shared" si="80"/>
        <v>0</v>
      </c>
      <c r="H287" s="278">
        <f t="shared" si="79"/>
        <v>0</v>
      </c>
      <c r="I287" s="279"/>
      <c r="J287" s="279"/>
      <c r="K287" s="280"/>
      <c r="L287" s="281">
        <f t="shared" si="81"/>
        <v>0</v>
      </c>
      <c r="M287" s="281">
        <f t="shared" si="82"/>
        <v>0</v>
      </c>
      <c r="N287" s="279"/>
      <c r="O287" s="276"/>
      <c r="P287" s="276"/>
      <c r="Q287" s="277">
        <f t="shared" si="83"/>
        <v>0</v>
      </c>
      <c r="R287" s="281">
        <f t="shared" si="84"/>
        <v>0</v>
      </c>
      <c r="S287" s="276"/>
      <c r="T287" s="279"/>
      <c r="U287" s="276"/>
      <c r="V287" s="281">
        <f t="shared" si="85"/>
        <v>0</v>
      </c>
      <c r="W287" s="281">
        <f t="shared" si="86"/>
        <v>0</v>
      </c>
      <c r="X287" s="277">
        <f t="shared" si="87"/>
        <v>0</v>
      </c>
      <c r="Y287" s="277">
        <v>1.0249999999999999</v>
      </c>
      <c r="Z287" s="286">
        <v>792.48</v>
      </c>
      <c r="AA287" s="324">
        <v>792.48</v>
      </c>
      <c r="AB287" s="325">
        <f t="shared" si="88"/>
        <v>0</v>
      </c>
    </row>
    <row r="288" spans="1:28" ht="18.75" hidden="1" customHeight="1" x14ac:dyDescent="0.25">
      <c r="A288" s="320">
        <v>74</v>
      </c>
      <c r="B288" s="327" t="s">
        <v>1233</v>
      </c>
      <c r="C288" s="386" t="s">
        <v>1160</v>
      </c>
      <c r="D288" s="336"/>
      <c r="E288" s="336"/>
      <c r="F288" s="336"/>
      <c r="G288" s="277">
        <f t="shared" si="80"/>
        <v>0</v>
      </c>
      <c r="H288" s="278">
        <f t="shared" si="79"/>
        <v>0</v>
      </c>
      <c r="I288" s="279"/>
      <c r="J288" s="279"/>
      <c r="K288" s="280"/>
      <c r="L288" s="281">
        <f t="shared" si="81"/>
        <v>0</v>
      </c>
      <c r="M288" s="281">
        <f t="shared" si="82"/>
        <v>0</v>
      </c>
      <c r="N288" s="279"/>
      <c r="O288" s="276"/>
      <c r="P288" s="276"/>
      <c r="Q288" s="277">
        <f t="shared" si="83"/>
        <v>0</v>
      </c>
      <c r="R288" s="281">
        <f t="shared" si="84"/>
        <v>0</v>
      </c>
      <c r="S288" s="276"/>
      <c r="T288" s="279"/>
      <c r="U288" s="276"/>
      <c r="V288" s="281">
        <f t="shared" si="85"/>
        <v>0</v>
      </c>
      <c r="W288" s="281">
        <f t="shared" si="86"/>
        <v>0</v>
      </c>
      <c r="X288" s="277">
        <f t="shared" si="87"/>
        <v>0</v>
      </c>
      <c r="Y288" s="277">
        <v>1.0249999999999999</v>
      </c>
      <c r="Z288" s="286">
        <v>608.4</v>
      </c>
      <c r="AA288" s="324">
        <v>629.20000000000005</v>
      </c>
      <c r="AB288" s="325">
        <f t="shared" si="88"/>
        <v>0</v>
      </c>
    </row>
    <row r="289" spans="1:28" ht="18.75" hidden="1" customHeight="1" x14ac:dyDescent="0.25">
      <c r="A289" s="320">
        <v>75</v>
      </c>
      <c r="B289" s="327" t="s">
        <v>1234</v>
      </c>
      <c r="C289" s="386" t="s">
        <v>1160</v>
      </c>
      <c r="D289" s="336"/>
      <c r="E289" s="336"/>
      <c r="F289" s="336"/>
      <c r="G289" s="277">
        <f t="shared" si="80"/>
        <v>0</v>
      </c>
      <c r="H289" s="278">
        <f t="shared" ref="H289:H352" si="89">G289*AA289</f>
        <v>0</v>
      </c>
      <c r="I289" s="279"/>
      <c r="J289" s="279"/>
      <c r="K289" s="280"/>
      <c r="L289" s="281">
        <f t="shared" si="81"/>
        <v>0</v>
      </c>
      <c r="M289" s="281">
        <f t="shared" si="82"/>
        <v>0</v>
      </c>
      <c r="N289" s="279"/>
      <c r="O289" s="276"/>
      <c r="P289" s="276"/>
      <c r="Q289" s="277">
        <f t="shared" si="83"/>
        <v>0</v>
      </c>
      <c r="R289" s="281">
        <f t="shared" si="84"/>
        <v>0</v>
      </c>
      <c r="S289" s="276"/>
      <c r="T289" s="279"/>
      <c r="U289" s="276"/>
      <c r="V289" s="281">
        <f t="shared" si="85"/>
        <v>0</v>
      </c>
      <c r="W289" s="281">
        <f t="shared" si="86"/>
        <v>0</v>
      </c>
      <c r="X289" s="277">
        <f t="shared" si="87"/>
        <v>0</v>
      </c>
      <c r="Y289" s="277">
        <v>1.0249999999999999</v>
      </c>
      <c r="Z289" s="286">
        <v>608.4</v>
      </c>
      <c r="AA289" s="324">
        <v>629.20000000000005</v>
      </c>
      <c r="AB289" s="325">
        <f t="shared" si="88"/>
        <v>0</v>
      </c>
    </row>
    <row r="290" spans="1:28" ht="18.75" hidden="1" customHeight="1" x14ac:dyDescent="0.25">
      <c r="A290" s="320">
        <v>76</v>
      </c>
      <c r="B290" s="327" t="s">
        <v>1235</v>
      </c>
      <c r="C290" s="386" t="s">
        <v>1160</v>
      </c>
      <c r="D290" s="336"/>
      <c r="E290" s="336"/>
      <c r="F290" s="336"/>
      <c r="G290" s="277">
        <f t="shared" si="80"/>
        <v>0</v>
      </c>
      <c r="H290" s="278">
        <f t="shared" si="89"/>
        <v>0</v>
      </c>
      <c r="I290" s="279"/>
      <c r="J290" s="279"/>
      <c r="K290" s="280"/>
      <c r="L290" s="281">
        <f t="shared" si="81"/>
        <v>0</v>
      </c>
      <c r="M290" s="281">
        <f t="shared" si="82"/>
        <v>0</v>
      </c>
      <c r="N290" s="279"/>
      <c r="O290" s="276"/>
      <c r="P290" s="276"/>
      <c r="Q290" s="277">
        <f t="shared" si="83"/>
        <v>0</v>
      </c>
      <c r="R290" s="281">
        <f t="shared" si="84"/>
        <v>0</v>
      </c>
      <c r="S290" s="276"/>
      <c r="T290" s="279"/>
      <c r="U290" s="276"/>
      <c r="V290" s="281">
        <f t="shared" si="85"/>
        <v>0</v>
      </c>
      <c r="W290" s="281">
        <f t="shared" si="86"/>
        <v>0</v>
      </c>
      <c r="X290" s="277">
        <f t="shared" si="87"/>
        <v>0</v>
      </c>
      <c r="Y290" s="277">
        <v>1.0249999999999999</v>
      </c>
      <c r="Z290" s="286">
        <v>608.4</v>
      </c>
      <c r="AA290" s="324">
        <v>629.20000000000005</v>
      </c>
      <c r="AB290" s="325">
        <f t="shared" si="88"/>
        <v>0</v>
      </c>
    </row>
    <row r="291" spans="1:28" ht="18.75" hidden="1" customHeight="1" x14ac:dyDescent="0.25">
      <c r="A291" s="320">
        <v>77</v>
      </c>
      <c r="B291" s="327" t="s">
        <v>1236</v>
      </c>
      <c r="C291" s="386" t="s">
        <v>1160</v>
      </c>
      <c r="D291" s="336"/>
      <c r="E291" s="336"/>
      <c r="F291" s="336"/>
      <c r="G291" s="277">
        <f t="shared" si="80"/>
        <v>0</v>
      </c>
      <c r="H291" s="278">
        <f t="shared" si="89"/>
        <v>0</v>
      </c>
      <c r="I291" s="279"/>
      <c r="J291" s="279"/>
      <c r="K291" s="280"/>
      <c r="L291" s="281">
        <f t="shared" si="81"/>
        <v>0</v>
      </c>
      <c r="M291" s="281">
        <f t="shared" si="82"/>
        <v>0</v>
      </c>
      <c r="N291" s="279"/>
      <c r="O291" s="276"/>
      <c r="P291" s="276"/>
      <c r="Q291" s="277">
        <f t="shared" si="83"/>
        <v>0</v>
      </c>
      <c r="R291" s="281">
        <f t="shared" si="84"/>
        <v>0</v>
      </c>
      <c r="S291" s="276"/>
      <c r="T291" s="279"/>
      <c r="U291" s="276"/>
      <c r="V291" s="281">
        <f t="shared" si="85"/>
        <v>0</v>
      </c>
      <c r="W291" s="281">
        <f t="shared" si="86"/>
        <v>0</v>
      </c>
      <c r="X291" s="277">
        <f t="shared" si="87"/>
        <v>0</v>
      </c>
      <c r="Y291" s="277">
        <v>1.0249999999999999</v>
      </c>
      <c r="Z291" s="286">
        <v>1144</v>
      </c>
      <c r="AA291" s="324">
        <v>1242.8</v>
      </c>
      <c r="AB291" s="325">
        <f t="shared" si="88"/>
        <v>0</v>
      </c>
    </row>
    <row r="292" spans="1:28" ht="18.75" hidden="1" customHeight="1" x14ac:dyDescent="0.25">
      <c r="A292" s="320">
        <v>78</v>
      </c>
      <c r="B292" s="327" t="s">
        <v>1237</v>
      </c>
      <c r="C292" s="386" t="s">
        <v>1160</v>
      </c>
      <c r="D292" s="336"/>
      <c r="E292" s="336"/>
      <c r="F292" s="336"/>
      <c r="G292" s="277">
        <f t="shared" si="80"/>
        <v>0</v>
      </c>
      <c r="H292" s="278">
        <f t="shared" si="89"/>
        <v>0</v>
      </c>
      <c r="I292" s="279"/>
      <c r="J292" s="279"/>
      <c r="K292" s="280"/>
      <c r="L292" s="281">
        <f t="shared" si="81"/>
        <v>0</v>
      </c>
      <c r="M292" s="281">
        <f t="shared" si="82"/>
        <v>0</v>
      </c>
      <c r="N292" s="279"/>
      <c r="O292" s="276"/>
      <c r="P292" s="276"/>
      <c r="Q292" s="277">
        <f t="shared" si="83"/>
        <v>0</v>
      </c>
      <c r="R292" s="281">
        <f t="shared" si="84"/>
        <v>0</v>
      </c>
      <c r="S292" s="276"/>
      <c r="T292" s="279"/>
      <c r="U292" s="276"/>
      <c r="V292" s="281">
        <f t="shared" si="85"/>
        <v>0</v>
      </c>
      <c r="W292" s="281">
        <f t="shared" si="86"/>
        <v>0</v>
      </c>
      <c r="X292" s="277">
        <f t="shared" si="87"/>
        <v>0</v>
      </c>
      <c r="Y292" s="277">
        <v>1.0249999999999999</v>
      </c>
      <c r="Z292" s="286">
        <v>608.4</v>
      </c>
      <c r="AA292" s="324">
        <v>644.79999999999995</v>
      </c>
      <c r="AB292" s="325">
        <f t="shared" si="88"/>
        <v>0</v>
      </c>
    </row>
    <row r="293" spans="1:28" ht="18.75" hidden="1" customHeight="1" x14ac:dyDescent="0.25">
      <c r="A293" s="320">
        <v>79</v>
      </c>
      <c r="B293" s="327" t="s">
        <v>1238</v>
      </c>
      <c r="C293" s="386" t="s">
        <v>1160</v>
      </c>
      <c r="D293" s="336"/>
      <c r="E293" s="336"/>
      <c r="F293" s="336"/>
      <c r="G293" s="277">
        <f t="shared" si="80"/>
        <v>0</v>
      </c>
      <c r="H293" s="278">
        <f t="shared" si="89"/>
        <v>0</v>
      </c>
      <c r="I293" s="279"/>
      <c r="J293" s="279"/>
      <c r="K293" s="280"/>
      <c r="L293" s="281">
        <f t="shared" si="81"/>
        <v>0</v>
      </c>
      <c r="M293" s="281">
        <f t="shared" si="82"/>
        <v>0</v>
      </c>
      <c r="N293" s="279"/>
      <c r="O293" s="276"/>
      <c r="P293" s="276"/>
      <c r="Q293" s="277">
        <f t="shared" si="83"/>
        <v>0</v>
      </c>
      <c r="R293" s="281">
        <f t="shared" si="84"/>
        <v>0</v>
      </c>
      <c r="S293" s="276"/>
      <c r="T293" s="279"/>
      <c r="U293" s="276"/>
      <c r="V293" s="281">
        <f t="shared" si="85"/>
        <v>0</v>
      </c>
      <c r="W293" s="281">
        <f t="shared" si="86"/>
        <v>0</v>
      </c>
      <c r="X293" s="277">
        <f t="shared" si="87"/>
        <v>0</v>
      </c>
      <c r="Y293" s="277">
        <v>1.0249999999999999</v>
      </c>
      <c r="Z293" s="286">
        <v>752.96</v>
      </c>
      <c r="AA293" s="324">
        <v>826.8</v>
      </c>
      <c r="AB293" s="325">
        <f t="shared" si="88"/>
        <v>0</v>
      </c>
    </row>
    <row r="294" spans="1:28" ht="18.75" hidden="1" customHeight="1" x14ac:dyDescent="0.25">
      <c r="A294" s="320">
        <v>80</v>
      </c>
      <c r="B294" s="327" t="s">
        <v>1239</v>
      </c>
      <c r="C294" s="386" t="s">
        <v>1160</v>
      </c>
      <c r="D294" s="336"/>
      <c r="E294" s="336"/>
      <c r="F294" s="336"/>
      <c r="G294" s="277">
        <f t="shared" si="80"/>
        <v>0</v>
      </c>
      <c r="H294" s="278">
        <f t="shared" si="89"/>
        <v>0</v>
      </c>
      <c r="I294" s="279"/>
      <c r="J294" s="279"/>
      <c r="K294" s="280"/>
      <c r="L294" s="281">
        <f t="shared" si="81"/>
        <v>0</v>
      </c>
      <c r="M294" s="281">
        <f t="shared" si="82"/>
        <v>0</v>
      </c>
      <c r="N294" s="279"/>
      <c r="O294" s="276"/>
      <c r="P294" s="276"/>
      <c r="Q294" s="277">
        <f t="shared" si="83"/>
        <v>0</v>
      </c>
      <c r="R294" s="281">
        <f t="shared" si="84"/>
        <v>0</v>
      </c>
      <c r="S294" s="276"/>
      <c r="T294" s="279"/>
      <c r="U294" s="276"/>
      <c r="V294" s="281">
        <f t="shared" si="85"/>
        <v>0</v>
      </c>
      <c r="W294" s="281">
        <f t="shared" si="86"/>
        <v>0</v>
      </c>
      <c r="X294" s="277">
        <f t="shared" si="87"/>
        <v>0</v>
      </c>
      <c r="Y294" s="277">
        <v>1.0249999999999999</v>
      </c>
      <c r="Z294" s="286">
        <v>1542.32</v>
      </c>
      <c r="AA294" s="324">
        <v>1554.8</v>
      </c>
      <c r="AB294" s="325">
        <f t="shared" si="88"/>
        <v>0</v>
      </c>
    </row>
    <row r="295" spans="1:28" ht="18.75" hidden="1" customHeight="1" x14ac:dyDescent="0.25">
      <c r="A295" s="320">
        <v>81</v>
      </c>
      <c r="B295" s="327" t="s">
        <v>1240</v>
      </c>
      <c r="C295" s="386" t="s">
        <v>1160</v>
      </c>
      <c r="D295" s="336"/>
      <c r="E295" s="336"/>
      <c r="F295" s="336"/>
      <c r="G295" s="277">
        <f t="shared" si="80"/>
        <v>0</v>
      </c>
      <c r="H295" s="278">
        <f t="shared" si="89"/>
        <v>0</v>
      </c>
      <c r="I295" s="279"/>
      <c r="J295" s="279"/>
      <c r="K295" s="280"/>
      <c r="L295" s="281">
        <f t="shared" si="81"/>
        <v>0</v>
      </c>
      <c r="M295" s="281">
        <f t="shared" si="82"/>
        <v>0</v>
      </c>
      <c r="N295" s="279"/>
      <c r="O295" s="276"/>
      <c r="P295" s="276"/>
      <c r="Q295" s="277">
        <f t="shared" si="83"/>
        <v>0</v>
      </c>
      <c r="R295" s="281">
        <f t="shared" si="84"/>
        <v>0</v>
      </c>
      <c r="S295" s="276"/>
      <c r="T295" s="279"/>
      <c r="U295" s="276"/>
      <c r="V295" s="281">
        <f t="shared" si="85"/>
        <v>0</v>
      </c>
      <c r="W295" s="281">
        <f t="shared" si="86"/>
        <v>0</v>
      </c>
      <c r="X295" s="277">
        <f t="shared" si="87"/>
        <v>0</v>
      </c>
      <c r="Y295" s="277">
        <v>1.0249999999999999</v>
      </c>
      <c r="Z295" s="286">
        <v>1144</v>
      </c>
      <c r="AA295" s="324">
        <v>1175.2</v>
      </c>
      <c r="AB295" s="325">
        <f t="shared" si="88"/>
        <v>0</v>
      </c>
    </row>
    <row r="296" spans="1:28" ht="18.75" hidden="1" customHeight="1" x14ac:dyDescent="0.25">
      <c r="A296" s="320">
        <v>82</v>
      </c>
      <c r="B296" s="327" t="s">
        <v>1241</v>
      </c>
      <c r="C296" s="386" t="s">
        <v>1160</v>
      </c>
      <c r="D296" s="336"/>
      <c r="E296" s="336"/>
      <c r="F296" s="336"/>
      <c r="G296" s="277">
        <f t="shared" si="80"/>
        <v>0</v>
      </c>
      <c r="H296" s="278">
        <f t="shared" si="89"/>
        <v>0</v>
      </c>
      <c r="I296" s="279"/>
      <c r="J296" s="279"/>
      <c r="K296" s="280"/>
      <c r="L296" s="281">
        <f t="shared" si="81"/>
        <v>0</v>
      </c>
      <c r="M296" s="281">
        <f t="shared" si="82"/>
        <v>0</v>
      </c>
      <c r="N296" s="279"/>
      <c r="O296" s="276"/>
      <c r="P296" s="276"/>
      <c r="Q296" s="277">
        <f t="shared" si="83"/>
        <v>0</v>
      </c>
      <c r="R296" s="281">
        <f t="shared" si="84"/>
        <v>0</v>
      </c>
      <c r="S296" s="276"/>
      <c r="T296" s="279"/>
      <c r="U296" s="276"/>
      <c r="V296" s="281">
        <f t="shared" si="85"/>
        <v>0</v>
      </c>
      <c r="W296" s="281">
        <f t="shared" si="86"/>
        <v>0</v>
      </c>
      <c r="X296" s="277">
        <f t="shared" si="87"/>
        <v>0</v>
      </c>
      <c r="Y296" s="277">
        <v>1.0249999999999999</v>
      </c>
      <c r="Z296" s="286">
        <v>1144</v>
      </c>
      <c r="AA296" s="324">
        <v>1180.4000000000001</v>
      </c>
      <c r="AB296" s="325">
        <f t="shared" si="88"/>
        <v>0</v>
      </c>
    </row>
    <row r="297" spans="1:28" ht="18.75" hidden="1" customHeight="1" x14ac:dyDescent="0.25">
      <c r="A297" s="320">
        <v>83</v>
      </c>
      <c r="B297" s="327" t="s">
        <v>1242</v>
      </c>
      <c r="C297" s="386" t="s">
        <v>1160</v>
      </c>
      <c r="D297" s="336"/>
      <c r="E297" s="336"/>
      <c r="F297" s="336"/>
      <c r="G297" s="277">
        <f t="shared" si="80"/>
        <v>0</v>
      </c>
      <c r="H297" s="278">
        <f t="shared" si="89"/>
        <v>0</v>
      </c>
      <c r="I297" s="279"/>
      <c r="J297" s="279"/>
      <c r="K297" s="280"/>
      <c r="L297" s="281">
        <f t="shared" si="81"/>
        <v>0</v>
      </c>
      <c r="M297" s="281">
        <f t="shared" si="82"/>
        <v>0</v>
      </c>
      <c r="N297" s="279"/>
      <c r="O297" s="276"/>
      <c r="P297" s="276"/>
      <c r="Q297" s="277">
        <f t="shared" si="83"/>
        <v>0</v>
      </c>
      <c r="R297" s="281">
        <f t="shared" si="84"/>
        <v>0</v>
      </c>
      <c r="S297" s="276"/>
      <c r="T297" s="279"/>
      <c r="U297" s="276"/>
      <c r="V297" s="281">
        <f t="shared" si="85"/>
        <v>0</v>
      </c>
      <c r="W297" s="281">
        <f t="shared" si="86"/>
        <v>0</v>
      </c>
      <c r="X297" s="277">
        <f t="shared" si="87"/>
        <v>0</v>
      </c>
      <c r="Y297" s="277">
        <v>1.0249999999999999</v>
      </c>
      <c r="Z297" s="286">
        <v>1144</v>
      </c>
      <c r="AA297" s="324">
        <v>1180.4000000000001</v>
      </c>
      <c r="AB297" s="325">
        <f t="shared" si="88"/>
        <v>0</v>
      </c>
    </row>
    <row r="298" spans="1:28" ht="18.75" hidden="1" customHeight="1" x14ac:dyDescent="0.25">
      <c r="A298" s="320">
        <v>84</v>
      </c>
      <c r="B298" s="327" t="s">
        <v>1243</v>
      </c>
      <c r="C298" s="386" t="s">
        <v>1160</v>
      </c>
      <c r="D298" s="336"/>
      <c r="E298" s="336"/>
      <c r="F298" s="336"/>
      <c r="G298" s="277">
        <f t="shared" si="80"/>
        <v>0</v>
      </c>
      <c r="H298" s="278">
        <f t="shared" si="89"/>
        <v>0</v>
      </c>
      <c r="I298" s="279"/>
      <c r="J298" s="279"/>
      <c r="K298" s="280"/>
      <c r="L298" s="281">
        <f t="shared" si="81"/>
        <v>0</v>
      </c>
      <c r="M298" s="281">
        <f t="shared" si="82"/>
        <v>0</v>
      </c>
      <c r="N298" s="279"/>
      <c r="O298" s="276"/>
      <c r="P298" s="276"/>
      <c r="Q298" s="277">
        <f t="shared" si="83"/>
        <v>0</v>
      </c>
      <c r="R298" s="281">
        <f t="shared" si="84"/>
        <v>0</v>
      </c>
      <c r="S298" s="276"/>
      <c r="T298" s="279"/>
      <c r="U298" s="276"/>
      <c r="V298" s="281">
        <f t="shared" si="85"/>
        <v>0</v>
      </c>
      <c r="W298" s="281">
        <f t="shared" si="86"/>
        <v>0</v>
      </c>
      <c r="X298" s="277">
        <f t="shared" si="87"/>
        <v>0</v>
      </c>
      <c r="Y298" s="277">
        <v>1.0249999999999999</v>
      </c>
      <c r="Z298" s="286">
        <v>346.32</v>
      </c>
      <c r="AA298" s="324">
        <v>358.8</v>
      </c>
      <c r="AB298" s="325">
        <f t="shared" si="88"/>
        <v>0</v>
      </c>
    </row>
    <row r="299" spans="1:28" ht="18.75" hidden="1" customHeight="1" x14ac:dyDescent="0.25">
      <c r="A299" s="320">
        <v>85</v>
      </c>
      <c r="B299" s="327" t="s">
        <v>1244</v>
      </c>
      <c r="C299" s="386" t="s">
        <v>1160</v>
      </c>
      <c r="D299" s="336"/>
      <c r="E299" s="336"/>
      <c r="F299" s="336"/>
      <c r="G299" s="277">
        <f t="shared" si="80"/>
        <v>0</v>
      </c>
      <c r="H299" s="278">
        <f t="shared" si="89"/>
        <v>0</v>
      </c>
      <c r="I299" s="279"/>
      <c r="J299" s="279"/>
      <c r="K299" s="280"/>
      <c r="L299" s="281">
        <f t="shared" si="81"/>
        <v>0</v>
      </c>
      <c r="M299" s="281">
        <f t="shared" si="82"/>
        <v>0</v>
      </c>
      <c r="N299" s="279"/>
      <c r="O299" s="276"/>
      <c r="P299" s="276"/>
      <c r="Q299" s="277">
        <f t="shared" si="83"/>
        <v>0</v>
      </c>
      <c r="R299" s="281">
        <f t="shared" si="84"/>
        <v>0</v>
      </c>
      <c r="S299" s="276"/>
      <c r="T299" s="279"/>
      <c r="U299" s="276"/>
      <c r="V299" s="281">
        <f t="shared" si="85"/>
        <v>0</v>
      </c>
      <c r="W299" s="281">
        <f t="shared" si="86"/>
        <v>0</v>
      </c>
      <c r="X299" s="277">
        <f t="shared" si="87"/>
        <v>0</v>
      </c>
      <c r="Y299" s="277">
        <v>1.0249999999999999</v>
      </c>
      <c r="Z299" s="286">
        <v>346.32</v>
      </c>
      <c r="AA299" s="324">
        <v>358.8</v>
      </c>
      <c r="AB299" s="325">
        <f t="shared" si="88"/>
        <v>0</v>
      </c>
    </row>
    <row r="300" spans="1:28" ht="18.75" hidden="1" customHeight="1" x14ac:dyDescent="0.25">
      <c r="A300" s="320">
        <v>86</v>
      </c>
      <c r="B300" s="327" t="s">
        <v>1245</v>
      </c>
      <c r="C300" s="386" t="s">
        <v>1160</v>
      </c>
      <c r="D300" s="336"/>
      <c r="E300" s="336"/>
      <c r="F300" s="336"/>
      <c r="G300" s="277">
        <f t="shared" si="80"/>
        <v>0</v>
      </c>
      <c r="H300" s="278">
        <f t="shared" si="89"/>
        <v>0</v>
      </c>
      <c r="I300" s="279"/>
      <c r="J300" s="279"/>
      <c r="K300" s="280"/>
      <c r="L300" s="281">
        <f t="shared" si="81"/>
        <v>0</v>
      </c>
      <c r="M300" s="281">
        <f t="shared" si="82"/>
        <v>0</v>
      </c>
      <c r="N300" s="279"/>
      <c r="O300" s="276"/>
      <c r="P300" s="276"/>
      <c r="Q300" s="277">
        <f t="shared" si="83"/>
        <v>0</v>
      </c>
      <c r="R300" s="281">
        <f t="shared" si="84"/>
        <v>0</v>
      </c>
      <c r="S300" s="276"/>
      <c r="T300" s="279"/>
      <c r="U300" s="276"/>
      <c r="V300" s="281">
        <f t="shared" si="85"/>
        <v>0</v>
      </c>
      <c r="W300" s="281">
        <f t="shared" si="86"/>
        <v>0</v>
      </c>
      <c r="X300" s="277">
        <f t="shared" si="87"/>
        <v>0</v>
      </c>
      <c r="Y300" s="277">
        <v>1.0249999999999999</v>
      </c>
      <c r="Z300" s="286">
        <v>357.76</v>
      </c>
      <c r="AA300" s="324">
        <v>358.8</v>
      </c>
      <c r="AB300" s="325">
        <f t="shared" si="88"/>
        <v>0</v>
      </c>
    </row>
    <row r="301" spans="1:28" ht="18.75" hidden="1" customHeight="1" x14ac:dyDescent="0.25">
      <c r="A301" s="320">
        <v>87</v>
      </c>
      <c r="B301" s="327" t="s">
        <v>1246</v>
      </c>
      <c r="C301" s="386" t="s">
        <v>1160</v>
      </c>
      <c r="D301" s="336"/>
      <c r="E301" s="336"/>
      <c r="F301" s="336"/>
      <c r="G301" s="277">
        <f t="shared" si="80"/>
        <v>0</v>
      </c>
      <c r="H301" s="278">
        <f t="shared" si="89"/>
        <v>0</v>
      </c>
      <c r="I301" s="279"/>
      <c r="J301" s="279"/>
      <c r="K301" s="280"/>
      <c r="L301" s="281">
        <f t="shared" si="81"/>
        <v>0</v>
      </c>
      <c r="M301" s="281">
        <f t="shared" si="82"/>
        <v>0</v>
      </c>
      <c r="N301" s="279"/>
      <c r="O301" s="276"/>
      <c r="P301" s="276"/>
      <c r="Q301" s="277">
        <f t="shared" si="83"/>
        <v>0</v>
      </c>
      <c r="R301" s="281">
        <f t="shared" si="84"/>
        <v>0</v>
      </c>
      <c r="S301" s="276"/>
      <c r="T301" s="279"/>
      <c r="U301" s="276"/>
      <c r="V301" s="281">
        <f t="shared" si="85"/>
        <v>0</v>
      </c>
      <c r="W301" s="281">
        <f t="shared" si="86"/>
        <v>0</v>
      </c>
      <c r="X301" s="277">
        <f t="shared" si="87"/>
        <v>0</v>
      </c>
      <c r="Y301" s="277">
        <v>1.0249999999999999</v>
      </c>
      <c r="Z301" s="286">
        <v>360.88</v>
      </c>
      <c r="AA301" s="324">
        <v>360.88</v>
      </c>
      <c r="AB301" s="325">
        <f t="shared" si="88"/>
        <v>0</v>
      </c>
    </row>
    <row r="302" spans="1:28" ht="18.75" hidden="1" customHeight="1" x14ac:dyDescent="0.25">
      <c r="A302" s="320">
        <v>88</v>
      </c>
      <c r="B302" s="327" t="s">
        <v>1247</v>
      </c>
      <c r="C302" s="386" t="s">
        <v>1160</v>
      </c>
      <c r="D302" s="336"/>
      <c r="E302" s="336"/>
      <c r="F302" s="336"/>
      <c r="G302" s="277">
        <f t="shared" si="80"/>
        <v>0</v>
      </c>
      <c r="H302" s="278">
        <f t="shared" si="89"/>
        <v>0</v>
      </c>
      <c r="I302" s="279"/>
      <c r="J302" s="279"/>
      <c r="K302" s="280"/>
      <c r="L302" s="281">
        <f t="shared" si="81"/>
        <v>0</v>
      </c>
      <c r="M302" s="281">
        <f t="shared" si="82"/>
        <v>0</v>
      </c>
      <c r="N302" s="279"/>
      <c r="O302" s="276"/>
      <c r="P302" s="276"/>
      <c r="Q302" s="277">
        <f t="shared" si="83"/>
        <v>0</v>
      </c>
      <c r="R302" s="281">
        <f t="shared" si="84"/>
        <v>0</v>
      </c>
      <c r="S302" s="276"/>
      <c r="T302" s="279"/>
      <c r="U302" s="276"/>
      <c r="V302" s="281">
        <f t="shared" si="85"/>
        <v>0</v>
      </c>
      <c r="W302" s="281">
        <f t="shared" si="86"/>
        <v>0</v>
      </c>
      <c r="X302" s="277">
        <f t="shared" si="87"/>
        <v>0</v>
      </c>
      <c r="Y302" s="277">
        <v>1.0249999999999999</v>
      </c>
      <c r="Z302" s="286">
        <v>364</v>
      </c>
      <c r="AA302" s="324">
        <v>366.08</v>
      </c>
      <c r="AB302" s="325">
        <f t="shared" si="88"/>
        <v>0</v>
      </c>
    </row>
    <row r="303" spans="1:28" ht="18.75" hidden="1" customHeight="1" x14ac:dyDescent="0.25">
      <c r="A303" s="320">
        <v>89</v>
      </c>
      <c r="B303" s="327" t="s">
        <v>1248</v>
      </c>
      <c r="C303" s="386" t="s">
        <v>1160</v>
      </c>
      <c r="D303" s="336"/>
      <c r="E303" s="336"/>
      <c r="F303" s="336"/>
      <c r="G303" s="277">
        <f t="shared" si="80"/>
        <v>0</v>
      </c>
      <c r="H303" s="278">
        <f t="shared" si="89"/>
        <v>0</v>
      </c>
      <c r="I303" s="279"/>
      <c r="J303" s="279"/>
      <c r="K303" s="280"/>
      <c r="L303" s="281">
        <f t="shared" si="81"/>
        <v>0</v>
      </c>
      <c r="M303" s="281">
        <f t="shared" si="82"/>
        <v>0</v>
      </c>
      <c r="N303" s="279"/>
      <c r="O303" s="276"/>
      <c r="P303" s="276"/>
      <c r="Q303" s="277">
        <f t="shared" si="83"/>
        <v>0</v>
      </c>
      <c r="R303" s="281">
        <f t="shared" si="84"/>
        <v>0</v>
      </c>
      <c r="S303" s="276"/>
      <c r="T303" s="279"/>
      <c r="U303" s="276"/>
      <c r="V303" s="281">
        <f t="shared" si="85"/>
        <v>0</v>
      </c>
      <c r="W303" s="281">
        <f t="shared" si="86"/>
        <v>0</v>
      </c>
      <c r="X303" s="277">
        <f t="shared" si="87"/>
        <v>0</v>
      </c>
      <c r="Y303" s="277">
        <v>1.0249999999999999</v>
      </c>
      <c r="Z303" s="286">
        <v>239.2</v>
      </c>
      <c r="AA303" s="324">
        <v>249.6</v>
      </c>
      <c r="AB303" s="325">
        <f t="shared" si="88"/>
        <v>0</v>
      </c>
    </row>
    <row r="304" spans="1:28" ht="18.75" hidden="1" customHeight="1" x14ac:dyDescent="0.25">
      <c r="A304" s="320">
        <v>90</v>
      </c>
      <c r="B304" s="327" t="s">
        <v>1249</v>
      </c>
      <c r="C304" s="386" t="s">
        <v>1160</v>
      </c>
      <c r="D304" s="336"/>
      <c r="E304" s="336"/>
      <c r="F304" s="336"/>
      <c r="G304" s="277">
        <f t="shared" si="80"/>
        <v>0</v>
      </c>
      <c r="H304" s="278">
        <f t="shared" si="89"/>
        <v>0</v>
      </c>
      <c r="I304" s="279"/>
      <c r="J304" s="279"/>
      <c r="K304" s="280"/>
      <c r="L304" s="281">
        <f t="shared" si="81"/>
        <v>0</v>
      </c>
      <c r="M304" s="281">
        <f t="shared" si="82"/>
        <v>0</v>
      </c>
      <c r="N304" s="279"/>
      <c r="O304" s="276"/>
      <c r="P304" s="276"/>
      <c r="Q304" s="277">
        <f t="shared" si="83"/>
        <v>0</v>
      </c>
      <c r="R304" s="281">
        <f t="shared" si="84"/>
        <v>0</v>
      </c>
      <c r="S304" s="276"/>
      <c r="T304" s="279"/>
      <c r="U304" s="276"/>
      <c r="V304" s="281">
        <f t="shared" si="85"/>
        <v>0</v>
      </c>
      <c r="W304" s="281">
        <f t="shared" si="86"/>
        <v>0</v>
      </c>
      <c r="X304" s="277">
        <f t="shared" si="87"/>
        <v>0</v>
      </c>
      <c r="Y304" s="277">
        <v>1.0249999999999999</v>
      </c>
      <c r="Z304" s="286">
        <v>239.2</v>
      </c>
      <c r="AA304" s="324">
        <v>249.6</v>
      </c>
      <c r="AB304" s="325">
        <f t="shared" si="88"/>
        <v>0</v>
      </c>
    </row>
    <row r="305" spans="1:28" ht="18.75" hidden="1" customHeight="1" x14ac:dyDescent="0.25">
      <c r="A305" s="320">
        <v>91</v>
      </c>
      <c r="B305" s="327" t="s">
        <v>1250</v>
      </c>
      <c r="C305" s="386" t="s">
        <v>1160</v>
      </c>
      <c r="D305" s="336"/>
      <c r="E305" s="336"/>
      <c r="F305" s="336"/>
      <c r="G305" s="277">
        <f t="shared" si="80"/>
        <v>0</v>
      </c>
      <c r="H305" s="278">
        <f t="shared" si="89"/>
        <v>0</v>
      </c>
      <c r="I305" s="279"/>
      <c r="J305" s="279"/>
      <c r="K305" s="280"/>
      <c r="L305" s="281">
        <f t="shared" si="81"/>
        <v>0</v>
      </c>
      <c r="M305" s="281">
        <f t="shared" si="82"/>
        <v>0</v>
      </c>
      <c r="N305" s="279"/>
      <c r="O305" s="276"/>
      <c r="P305" s="276"/>
      <c r="Q305" s="277">
        <f t="shared" si="83"/>
        <v>0</v>
      </c>
      <c r="R305" s="281">
        <f t="shared" si="84"/>
        <v>0</v>
      </c>
      <c r="S305" s="276"/>
      <c r="T305" s="279"/>
      <c r="U305" s="276"/>
      <c r="V305" s="281">
        <f t="shared" si="85"/>
        <v>0</v>
      </c>
      <c r="W305" s="281">
        <f t="shared" si="86"/>
        <v>0</v>
      </c>
      <c r="X305" s="277">
        <f t="shared" si="87"/>
        <v>0</v>
      </c>
      <c r="Y305" s="277">
        <v>1.0249999999999999</v>
      </c>
      <c r="Z305" s="286">
        <v>239.2</v>
      </c>
      <c r="AA305" s="324">
        <v>249.6</v>
      </c>
      <c r="AB305" s="325">
        <f t="shared" si="88"/>
        <v>0</v>
      </c>
    </row>
    <row r="306" spans="1:28" ht="18.75" hidden="1" customHeight="1" x14ac:dyDescent="0.25">
      <c r="A306" s="320">
        <v>92</v>
      </c>
      <c r="B306" s="327" t="s">
        <v>1251</v>
      </c>
      <c r="C306" s="386" t="s">
        <v>1160</v>
      </c>
      <c r="D306" s="336"/>
      <c r="E306" s="336"/>
      <c r="F306" s="336"/>
      <c r="G306" s="277">
        <f t="shared" si="80"/>
        <v>0</v>
      </c>
      <c r="H306" s="278">
        <f t="shared" si="89"/>
        <v>0</v>
      </c>
      <c r="I306" s="279"/>
      <c r="J306" s="279"/>
      <c r="K306" s="280"/>
      <c r="L306" s="281">
        <f t="shared" si="81"/>
        <v>0</v>
      </c>
      <c r="M306" s="281">
        <f t="shared" si="82"/>
        <v>0</v>
      </c>
      <c r="N306" s="279"/>
      <c r="O306" s="276"/>
      <c r="P306" s="276"/>
      <c r="Q306" s="277">
        <f t="shared" si="83"/>
        <v>0</v>
      </c>
      <c r="R306" s="281">
        <f t="shared" si="84"/>
        <v>0</v>
      </c>
      <c r="S306" s="276"/>
      <c r="T306" s="279"/>
      <c r="U306" s="276"/>
      <c r="V306" s="281">
        <f t="shared" si="85"/>
        <v>0</v>
      </c>
      <c r="W306" s="281">
        <f t="shared" si="86"/>
        <v>0</v>
      </c>
      <c r="X306" s="277">
        <f t="shared" si="87"/>
        <v>0</v>
      </c>
      <c r="Y306" s="277">
        <v>1.0249999999999999</v>
      </c>
      <c r="Z306" s="286">
        <v>915.2</v>
      </c>
      <c r="AA306" s="324">
        <v>930.8</v>
      </c>
      <c r="AB306" s="325">
        <f t="shared" si="88"/>
        <v>0</v>
      </c>
    </row>
    <row r="307" spans="1:28" ht="18.75" hidden="1" customHeight="1" x14ac:dyDescent="0.25">
      <c r="A307" s="320">
        <v>93</v>
      </c>
      <c r="B307" s="327" t="s">
        <v>1252</v>
      </c>
      <c r="C307" s="386" t="s">
        <v>1160</v>
      </c>
      <c r="D307" s="336"/>
      <c r="E307" s="336"/>
      <c r="F307" s="336"/>
      <c r="G307" s="277">
        <f t="shared" si="80"/>
        <v>0</v>
      </c>
      <c r="H307" s="278">
        <f t="shared" si="89"/>
        <v>0</v>
      </c>
      <c r="I307" s="279"/>
      <c r="J307" s="279"/>
      <c r="K307" s="280"/>
      <c r="L307" s="281">
        <f t="shared" si="81"/>
        <v>0</v>
      </c>
      <c r="M307" s="281">
        <f t="shared" si="82"/>
        <v>0</v>
      </c>
      <c r="N307" s="279"/>
      <c r="O307" s="276"/>
      <c r="P307" s="276"/>
      <c r="Q307" s="277">
        <f t="shared" si="83"/>
        <v>0</v>
      </c>
      <c r="R307" s="281">
        <f t="shared" si="84"/>
        <v>0</v>
      </c>
      <c r="S307" s="276"/>
      <c r="T307" s="279"/>
      <c r="U307" s="276"/>
      <c r="V307" s="281">
        <f t="shared" si="85"/>
        <v>0</v>
      </c>
      <c r="W307" s="281">
        <f t="shared" si="86"/>
        <v>0</v>
      </c>
      <c r="X307" s="277">
        <f t="shared" si="87"/>
        <v>0</v>
      </c>
      <c r="Y307" s="277">
        <v>1.0249999999999999</v>
      </c>
      <c r="Z307" s="286">
        <v>1003.6</v>
      </c>
      <c r="AA307" s="324">
        <v>1003.6</v>
      </c>
      <c r="AB307" s="325">
        <f t="shared" si="88"/>
        <v>0</v>
      </c>
    </row>
    <row r="308" spans="1:28" s="415" customFormat="1" ht="18.75" hidden="1" customHeight="1" x14ac:dyDescent="0.2">
      <c r="A308" s="320">
        <v>94</v>
      </c>
      <c r="B308" s="327" t="s">
        <v>1253</v>
      </c>
      <c r="C308" s="413" t="s">
        <v>1160</v>
      </c>
      <c r="D308" s="414"/>
      <c r="E308" s="414"/>
      <c r="F308" s="414"/>
      <c r="G308" s="277">
        <f t="shared" si="80"/>
        <v>0</v>
      </c>
      <c r="H308" s="278">
        <f t="shared" si="89"/>
        <v>0</v>
      </c>
      <c r="I308" s="279"/>
      <c r="J308" s="279"/>
      <c r="K308" s="280"/>
      <c r="L308" s="281">
        <f t="shared" si="81"/>
        <v>0</v>
      </c>
      <c r="M308" s="281">
        <f t="shared" si="82"/>
        <v>0</v>
      </c>
      <c r="N308" s="279"/>
      <c r="O308" s="276"/>
      <c r="P308" s="276"/>
      <c r="Q308" s="277">
        <f t="shared" si="83"/>
        <v>0</v>
      </c>
      <c r="R308" s="281">
        <f t="shared" si="84"/>
        <v>0</v>
      </c>
      <c r="S308" s="276"/>
      <c r="T308" s="279"/>
      <c r="U308" s="276"/>
      <c r="V308" s="281">
        <f t="shared" si="85"/>
        <v>0</v>
      </c>
      <c r="W308" s="281">
        <f t="shared" si="86"/>
        <v>0</v>
      </c>
      <c r="X308" s="277">
        <f t="shared" si="87"/>
        <v>0</v>
      </c>
      <c r="Y308" s="277">
        <v>1.0249999999999999</v>
      </c>
      <c r="Z308" s="286">
        <v>1196</v>
      </c>
      <c r="AA308" s="324">
        <v>1196</v>
      </c>
      <c r="AB308" s="325">
        <f t="shared" si="88"/>
        <v>0</v>
      </c>
    </row>
    <row r="309" spans="1:28" ht="18.75" hidden="1" customHeight="1" x14ac:dyDescent="0.25">
      <c r="A309" s="320">
        <v>95</v>
      </c>
      <c r="B309" s="327" t="s">
        <v>1254</v>
      </c>
      <c r="C309" s="386" t="s">
        <v>1160</v>
      </c>
      <c r="D309" s="336"/>
      <c r="E309" s="336"/>
      <c r="F309" s="336"/>
      <c r="G309" s="277">
        <f t="shared" si="80"/>
        <v>0</v>
      </c>
      <c r="H309" s="278">
        <f t="shared" si="89"/>
        <v>0</v>
      </c>
      <c r="I309" s="279"/>
      <c r="J309" s="279"/>
      <c r="K309" s="280"/>
      <c r="L309" s="281">
        <f t="shared" si="81"/>
        <v>0</v>
      </c>
      <c r="M309" s="281">
        <f t="shared" si="82"/>
        <v>0</v>
      </c>
      <c r="N309" s="279"/>
      <c r="O309" s="276"/>
      <c r="P309" s="276"/>
      <c r="Q309" s="277">
        <f t="shared" si="83"/>
        <v>0</v>
      </c>
      <c r="R309" s="281">
        <f t="shared" si="84"/>
        <v>0</v>
      </c>
      <c r="S309" s="276"/>
      <c r="T309" s="279"/>
      <c r="U309" s="276"/>
      <c r="V309" s="281">
        <f t="shared" si="85"/>
        <v>0</v>
      </c>
      <c r="W309" s="281">
        <f t="shared" si="86"/>
        <v>0</v>
      </c>
      <c r="X309" s="277">
        <f t="shared" si="87"/>
        <v>0</v>
      </c>
      <c r="Y309" s="277">
        <v>1.0249999999999999</v>
      </c>
      <c r="Z309" s="286">
        <v>2556.3200000000002</v>
      </c>
      <c r="AA309" s="324">
        <v>2556.3200000000002</v>
      </c>
      <c r="AB309" s="325">
        <f t="shared" si="88"/>
        <v>0</v>
      </c>
    </row>
    <row r="310" spans="1:28" ht="18.75" hidden="1" customHeight="1" x14ac:dyDescent="0.25">
      <c r="A310" s="320">
        <v>96</v>
      </c>
      <c r="B310" s="327" t="s">
        <v>1255</v>
      </c>
      <c r="C310" s="386" t="s">
        <v>1160</v>
      </c>
      <c r="D310" s="336"/>
      <c r="E310" s="336"/>
      <c r="F310" s="336"/>
      <c r="G310" s="277">
        <f t="shared" si="80"/>
        <v>0</v>
      </c>
      <c r="H310" s="278">
        <f t="shared" si="89"/>
        <v>0</v>
      </c>
      <c r="I310" s="279"/>
      <c r="J310" s="279"/>
      <c r="K310" s="280"/>
      <c r="L310" s="281">
        <f t="shared" si="81"/>
        <v>0</v>
      </c>
      <c r="M310" s="281">
        <f t="shared" si="82"/>
        <v>0</v>
      </c>
      <c r="N310" s="279"/>
      <c r="O310" s="276"/>
      <c r="P310" s="276"/>
      <c r="Q310" s="277">
        <f t="shared" si="83"/>
        <v>0</v>
      </c>
      <c r="R310" s="281">
        <f t="shared" si="84"/>
        <v>0</v>
      </c>
      <c r="S310" s="276"/>
      <c r="T310" s="279"/>
      <c r="U310" s="276"/>
      <c r="V310" s="281">
        <f t="shared" si="85"/>
        <v>0</v>
      </c>
      <c r="W310" s="281">
        <f t="shared" si="86"/>
        <v>0</v>
      </c>
      <c r="X310" s="277">
        <f t="shared" si="87"/>
        <v>0</v>
      </c>
      <c r="Y310" s="277">
        <v>1.0249999999999999</v>
      </c>
      <c r="Z310" s="286">
        <v>1820</v>
      </c>
      <c r="AA310" s="324">
        <v>1820</v>
      </c>
      <c r="AB310" s="325">
        <f t="shared" si="88"/>
        <v>0</v>
      </c>
    </row>
    <row r="311" spans="1:28" ht="18.75" hidden="1" customHeight="1" x14ac:dyDescent="0.25">
      <c r="A311" s="320">
        <v>97</v>
      </c>
      <c r="B311" s="327" t="s">
        <v>1256</v>
      </c>
      <c r="C311" s="386" t="s">
        <v>1160</v>
      </c>
      <c r="D311" s="336"/>
      <c r="E311" s="336"/>
      <c r="F311" s="336"/>
      <c r="G311" s="277">
        <f t="shared" si="80"/>
        <v>0</v>
      </c>
      <c r="H311" s="278">
        <f t="shared" si="89"/>
        <v>0</v>
      </c>
      <c r="I311" s="279"/>
      <c r="J311" s="279"/>
      <c r="K311" s="280"/>
      <c r="L311" s="281">
        <f t="shared" si="81"/>
        <v>0</v>
      </c>
      <c r="M311" s="281">
        <f t="shared" si="82"/>
        <v>0</v>
      </c>
      <c r="N311" s="279"/>
      <c r="O311" s="276"/>
      <c r="P311" s="276"/>
      <c r="Q311" s="277">
        <f t="shared" si="83"/>
        <v>0</v>
      </c>
      <c r="R311" s="281">
        <f t="shared" si="84"/>
        <v>0</v>
      </c>
      <c r="S311" s="276"/>
      <c r="T311" s="279"/>
      <c r="U311" s="276"/>
      <c r="V311" s="281">
        <f t="shared" si="85"/>
        <v>0</v>
      </c>
      <c r="W311" s="281">
        <f t="shared" si="86"/>
        <v>0</v>
      </c>
      <c r="X311" s="277">
        <f t="shared" si="87"/>
        <v>0</v>
      </c>
      <c r="Y311" s="277">
        <v>1.0249999999999999</v>
      </c>
      <c r="Z311" s="286">
        <v>2860</v>
      </c>
      <c r="AA311" s="324">
        <v>2860</v>
      </c>
      <c r="AB311" s="325">
        <f t="shared" si="88"/>
        <v>0</v>
      </c>
    </row>
    <row r="312" spans="1:28" ht="18.75" hidden="1" customHeight="1" x14ac:dyDescent="0.25">
      <c r="A312" s="320">
        <v>98</v>
      </c>
      <c r="B312" s="327" t="s">
        <v>1257</v>
      </c>
      <c r="C312" s="386" t="s">
        <v>1160</v>
      </c>
      <c r="D312" s="336"/>
      <c r="E312" s="336"/>
      <c r="F312" s="336"/>
      <c r="G312" s="277">
        <f t="shared" si="80"/>
        <v>0</v>
      </c>
      <c r="H312" s="278">
        <f t="shared" si="89"/>
        <v>0</v>
      </c>
      <c r="I312" s="279"/>
      <c r="J312" s="279"/>
      <c r="K312" s="280"/>
      <c r="L312" s="281">
        <f t="shared" si="81"/>
        <v>0</v>
      </c>
      <c r="M312" s="281">
        <f t="shared" si="82"/>
        <v>0</v>
      </c>
      <c r="N312" s="279"/>
      <c r="O312" s="276"/>
      <c r="P312" s="276"/>
      <c r="Q312" s="277">
        <f t="shared" si="83"/>
        <v>0</v>
      </c>
      <c r="R312" s="281">
        <f t="shared" si="84"/>
        <v>0</v>
      </c>
      <c r="S312" s="276"/>
      <c r="T312" s="279"/>
      <c r="U312" s="276"/>
      <c r="V312" s="281">
        <f t="shared" si="85"/>
        <v>0</v>
      </c>
      <c r="W312" s="281">
        <f t="shared" si="86"/>
        <v>0</v>
      </c>
      <c r="X312" s="277">
        <f t="shared" si="87"/>
        <v>0</v>
      </c>
      <c r="Y312" s="277">
        <v>1.0249999999999999</v>
      </c>
      <c r="Z312" s="286">
        <v>3336.32</v>
      </c>
      <c r="AA312" s="324">
        <v>3354</v>
      </c>
      <c r="AB312" s="325">
        <f t="shared" si="88"/>
        <v>0</v>
      </c>
    </row>
    <row r="313" spans="1:28" s="214" customFormat="1" ht="33.75" hidden="1" customHeight="1" x14ac:dyDescent="0.25">
      <c r="A313" s="320">
        <v>99</v>
      </c>
      <c r="B313" s="327" t="s">
        <v>1258</v>
      </c>
      <c r="C313" s="416" t="s">
        <v>1160</v>
      </c>
      <c r="D313" s="311"/>
      <c r="E313" s="311"/>
      <c r="F313" s="311"/>
      <c r="G313" s="277">
        <f t="shared" si="80"/>
        <v>0</v>
      </c>
      <c r="H313" s="278">
        <f t="shared" si="89"/>
        <v>0</v>
      </c>
      <c r="I313" s="279"/>
      <c r="J313" s="279"/>
      <c r="K313" s="280"/>
      <c r="L313" s="281">
        <f t="shared" si="81"/>
        <v>0</v>
      </c>
      <c r="M313" s="281">
        <f t="shared" si="82"/>
        <v>0</v>
      </c>
      <c r="N313" s="279"/>
      <c r="O313" s="276"/>
      <c r="P313" s="276"/>
      <c r="Q313" s="277">
        <f t="shared" si="83"/>
        <v>0</v>
      </c>
      <c r="R313" s="281">
        <f t="shared" si="84"/>
        <v>0</v>
      </c>
      <c r="S313" s="276"/>
      <c r="T313" s="279"/>
      <c r="U313" s="276"/>
      <c r="V313" s="281">
        <f t="shared" si="85"/>
        <v>0</v>
      </c>
      <c r="W313" s="281">
        <f t="shared" si="86"/>
        <v>0</v>
      </c>
      <c r="X313" s="277">
        <f t="shared" si="87"/>
        <v>0</v>
      </c>
      <c r="Y313" s="277">
        <v>1.0249999999999999</v>
      </c>
      <c r="Z313" s="286">
        <v>4971.2</v>
      </c>
      <c r="AA313" s="324">
        <v>4992</v>
      </c>
      <c r="AB313" s="325">
        <f t="shared" si="88"/>
        <v>0</v>
      </c>
    </row>
    <row r="314" spans="1:28" s="214" customFormat="1" ht="18.75" hidden="1" customHeight="1" x14ac:dyDescent="0.25">
      <c r="A314" s="320">
        <v>100</v>
      </c>
      <c r="B314" s="327" t="s">
        <v>1259</v>
      </c>
      <c r="C314" s="416" t="s">
        <v>1160</v>
      </c>
      <c r="D314" s="311"/>
      <c r="E314" s="311"/>
      <c r="F314" s="311"/>
      <c r="G314" s="277">
        <f t="shared" si="80"/>
        <v>0</v>
      </c>
      <c r="H314" s="278">
        <f t="shared" si="89"/>
        <v>0</v>
      </c>
      <c r="I314" s="279"/>
      <c r="J314" s="279"/>
      <c r="K314" s="280"/>
      <c r="L314" s="281">
        <f t="shared" si="81"/>
        <v>0</v>
      </c>
      <c r="M314" s="281">
        <f t="shared" si="82"/>
        <v>0</v>
      </c>
      <c r="N314" s="279"/>
      <c r="O314" s="276"/>
      <c r="P314" s="276"/>
      <c r="Q314" s="277">
        <f t="shared" si="83"/>
        <v>0</v>
      </c>
      <c r="R314" s="281">
        <f t="shared" si="84"/>
        <v>0</v>
      </c>
      <c r="S314" s="276"/>
      <c r="T314" s="279"/>
      <c r="U314" s="276"/>
      <c r="V314" s="281">
        <f t="shared" si="85"/>
        <v>0</v>
      </c>
      <c r="W314" s="281">
        <f t="shared" si="86"/>
        <v>0</v>
      </c>
      <c r="X314" s="277">
        <f t="shared" si="87"/>
        <v>0</v>
      </c>
      <c r="Y314" s="277">
        <v>1.0249999999999999</v>
      </c>
      <c r="Z314" s="286">
        <v>2741.44</v>
      </c>
      <c r="AA314" s="324">
        <v>2741.44</v>
      </c>
      <c r="AB314" s="325">
        <f t="shared" si="88"/>
        <v>0</v>
      </c>
    </row>
    <row r="315" spans="1:28" s="214" customFormat="1" ht="18.75" hidden="1" customHeight="1" x14ac:dyDescent="0.25">
      <c r="A315" s="320">
        <v>101</v>
      </c>
      <c r="B315" s="327" t="s">
        <v>1260</v>
      </c>
      <c r="C315" s="416" t="s">
        <v>1160</v>
      </c>
      <c r="D315" s="311"/>
      <c r="E315" s="311"/>
      <c r="F315" s="311"/>
      <c r="G315" s="277">
        <f t="shared" si="80"/>
        <v>0</v>
      </c>
      <c r="H315" s="278">
        <f t="shared" si="89"/>
        <v>0</v>
      </c>
      <c r="I315" s="279"/>
      <c r="J315" s="279"/>
      <c r="K315" s="280"/>
      <c r="L315" s="281">
        <f t="shared" si="81"/>
        <v>0</v>
      </c>
      <c r="M315" s="281">
        <f t="shared" si="82"/>
        <v>0</v>
      </c>
      <c r="N315" s="279"/>
      <c r="O315" s="276"/>
      <c r="P315" s="276"/>
      <c r="Q315" s="277">
        <f t="shared" si="83"/>
        <v>0</v>
      </c>
      <c r="R315" s="281">
        <f t="shared" si="84"/>
        <v>0</v>
      </c>
      <c r="S315" s="276"/>
      <c r="T315" s="279"/>
      <c r="U315" s="276"/>
      <c r="V315" s="281">
        <f t="shared" si="85"/>
        <v>0</v>
      </c>
      <c r="W315" s="281">
        <f t="shared" si="86"/>
        <v>0</v>
      </c>
      <c r="X315" s="277">
        <f t="shared" si="87"/>
        <v>0</v>
      </c>
      <c r="Y315" s="277">
        <v>1.0249999999999999</v>
      </c>
      <c r="Z315" s="286">
        <v>5352.88</v>
      </c>
      <c r="AA315" s="324">
        <v>5352.88</v>
      </c>
      <c r="AB315" s="325">
        <f t="shared" si="88"/>
        <v>0</v>
      </c>
    </row>
    <row r="316" spans="1:28" s="214" customFormat="1" ht="18.75" hidden="1" customHeight="1" x14ac:dyDescent="0.25">
      <c r="A316" s="320">
        <v>102</v>
      </c>
      <c r="B316" s="327" t="s">
        <v>1261</v>
      </c>
      <c r="C316" s="416" t="s">
        <v>1160</v>
      </c>
      <c r="D316" s="311"/>
      <c r="E316" s="311"/>
      <c r="F316" s="311"/>
      <c r="G316" s="277">
        <f t="shared" si="80"/>
        <v>0</v>
      </c>
      <c r="H316" s="278">
        <f t="shared" si="89"/>
        <v>0</v>
      </c>
      <c r="I316" s="279"/>
      <c r="J316" s="279"/>
      <c r="K316" s="280"/>
      <c r="L316" s="281">
        <f t="shared" si="81"/>
        <v>0</v>
      </c>
      <c r="M316" s="281">
        <f t="shared" si="82"/>
        <v>0</v>
      </c>
      <c r="N316" s="279"/>
      <c r="O316" s="276"/>
      <c r="P316" s="276"/>
      <c r="Q316" s="277">
        <f t="shared" si="83"/>
        <v>0</v>
      </c>
      <c r="R316" s="281">
        <f t="shared" si="84"/>
        <v>0</v>
      </c>
      <c r="S316" s="276"/>
      <c r="T316" s="279"/>
      <c r="U316" s="276"/>
      <c r="V316" s="281">
        <f t="shared" si="85"/>
        <v>0</v>
      </c>
      <c r="W316" s="281">
        <f t="shared" si="86"/>
        <v>0</v>
      </c>
      <c r="X316" s="277">
        <f t="shared" si="87"/>
        <v>0</v>
      </c>
      <c r="Y316" s="277">
        <v>1.0249999999999999</v>
      </c>
      <c r="Z316" s="286">
        <v>2971.28</v>
      </c>
      <c r="AA316" s="324">
        <v>2971.28</v>
      </c>
      <c r="AB316" s="325">
        <f t="shared" si="88"/>
        <v>0</v>
      </c>
    </row>
    <row r="317" spans="1:28" s="214" customFormat="1" ht="18.75" hidden="1" customHeight="1" x14ac:dyDescent="0.25">
      <c r="A317" s="320">
        <v>103</v>
      </c>
      <c r="B317" s="327" t="s">
        <v>1262</v>
      </c>
      <c r="C317" s="416" t="s">
        <v>1160</v>
      </c>
      <c r="D317" s="311"/>
      <c r="E317" s="311"/>
      <c r="F317" s="311"/>
      <c r="G317" s="277">
        <f t="shared" si="80"/>
        <v>0</v>
      </c>
      <c r="H317" s="278">
        <f t="shared" si="89"/>
        <v>0</v>
      </c>
      <c r="I317" s="279"/>
      <c r="J317" s="279"/>
      <c r="K317" s="280"/>
      <c r="L317" s="281">
        <f t="shared" si="81"/>
        <v>0</v>
      </c>
      <c r="M317" s="281">
        <f t="shared" si="82"/>
        <v>0</v>
      </c>
      <c r="N317" s="279"/>
      <c r="O317" s="276"/>
      <c r="P317" s="276"/>
      <c r="Q317" s="277">
        <f t="shared" si="83"/>
        <v>0</v>
      </c>
      <c r="R317" s="281">
        <f t="shared" si="84"/>
        <v>0</v>
      </c>
      <c r="S317" s="276"/>
      <c r="T317" s="279"/>
      <c r="U317" s="276"/>
      <c r="V317" s="281">
        <f t="shared" si="85"/>
        <v>0</v>
      </c>
      <c r="W317" s="281">
        <f t="shared" si="86"/>
        <v>0</v>
      </c>
      <c r="X317" s="277">
        <f t="shared" si="87"/>
        <v>0</v>
      </c>
      <c r="Y317" s="277">
        <v>1.0249999999999999</v>
      </c>
      <c r="Z317" s="286">
        <v>2719.6</v>
      </c>
      <c r="AA317" s="324">
        <v>2802.8</v>
      </c>
      <c r="AB317" s="325">
        <f t="shared" si="88"/>
        <v>0</v>
      </c>
    </row>
    <row r="318" spans="1:28" s="214" customFormat="1" ht="18.75" hidden="1" customHeight="1" x14ac:dyDescent="0.25">
      <c r="A318" s="320">
        <v>104</v>
      </c>
      <c r="B318" s="327" t="s">
        <v>1263</v>
      </c>
      <c r="C318" s="416" t="s">
        <v>1160</v>
      </c>
      <c r="D318" s="311"/>
      <c r="E318" s="311"/>
      <c r="F318" s="311"/>
      <c r="G318" s="277">
        <f t="shared" si="80"/>
        <v>0</v>
      </c>
      <c r="H318" s="278">
        <f t="shared" si="89"/>
        <v>0</v>
      </c>
      <c r="I318" s="279"/>
      <c r="J318" s="279"/>
      <c r="K318" s="280"/>
      <c r="L318" s="281">
        <f t="shared" si="81"/>
        <v>0</v>
      </c>
      <c r="M318" s="281">
        <f t="shared" si="82"/>
        <v>0</v>
      </c>
      <c r="N318" s="279"/>
      <c r="O318" s="276"/>
      <c r="P318" s="276"/>
      <c r="Q318" s="277">
        <f t="shared" si="83"/>
        <v>0</v>
      </c>
      <c r="R318" s="281">
        <f t="shared" si="84"/>
        <v>0</v>
      </c>
      <c r="S318" s="276"/>
      <c r="T318" s="279"/>
      <c r="U318" s="276"/>
      <c r="V318" s="281">
        <f t="shared" si="85"/>
        <v>0</v>
      </c>
      <c r="W318" s="281">
        <f t="shared" si="86"/>
        <v>0</v>
      </c>
      <c r="X318" s="277">
        <f t="shared" si="87"/>
        <v>0</v>
      </c>
      <c r="Y318" s="277">
        <v>1.0249999999999999</v>
      </c>
      <c r="Z318" s="286">
        <v>3062.8</v>
      </c>
      <c r="AA318" s="324">
        <v>3218.8</v>
      </c>
      <c r="AB318" s="325">
        <f t="shared" si="88"/>
        <v>0</v>
      </c>
    </row>
    <row r="319" spans="1:28" ht="18.75" hidden="1" customHeight="1" x14ac:dyDescent="0.25">
      <c r="A319" s="320">
        <v>105</v>
      </c>
      <c r="B319" s="327" t="s">
        <v>1264</v>
      </c>
      <c r="C319" s="386" t="s">
        <v>1160</v>
      </c>
      <c r="D319" s="336"/>
      <c r="E319" s="336"/>
      <c r="F319" s="336"/>
      <c r="G319" s="277">
        <f t="shared" si="80"/>
        <v>0</v>
      </c>
      <c r="H319" s="278">
        <f t="shared" si="89"/>
        <v>0</v>
      </c>
      <c r="I319" s="279"/>
      <c r="J319" s="279"/>
      <c r="K319" s="280"/>
      <c r="L319" s="281">
        <f t="shared" si="81"/>
        <v>0</v>
      </c>
      <c r="M319" s="281">
        <f t="shared" si="82"/>
        <v>0</v>
      </c>
      <c r="N319" s="279"/>
      <c r="O319" s="276"/>
      <c r="P319" s="276"/>
      <c r="Q319" s="277">
        <f t="shared" si="83"/>
        <v>0</v>
      </c>
      <c r="R319" s="281">
        <f t="shared" si="84"/>
        <v>0</v>
      </c>
      <c r="S319" s="276"/>
      <c r="T319" s="279"/>
      <c r="U319" s="276"/>
      <c r="V319" s="281">
        <f t="shared" si="85"/>
        <v>0</v>
      </c>
      <c r="W319" s="281">
        <f t="shared" si="86"/>
        <v>0</v>
      </c>
      <c r="X319" s="277">
        <f t="shared" si="87"/>
        <v>0</v>
      </c>
      <c r="Y319" s="277">
        <v>1.0249999999999999</v>
      </c>
      <c r="Z319" s="286">
        <v>3266.64</v>
      </c>
      <c r="AA319" s="324">
        <v>3312.4</v>
      </c>
      <c r="AB319" s="325">
        <f t="shared" si="88"/>
        <v>0</v>
      </c>
    </row>
    <row r="320" spans="1:28" ht="18.75" hidden="1" customHeight="1" x14ac:dyDescent="0.25">
      <c r="A320" s="320">
        <v>106</v>
      </c>
      <c r="B320" s="327" t="s">
        <v>1265</v>
      </c>
      <c r="C320" s="386" t="s">
        <v>1160</v>
      </c>
      <c r="D320" s="336"/>
      <c r="E320" s="336"/>
      <c r="F320" s="336"/>
      <c r="G320" s="277">
        <f t="shared" si="80"/>
        <v>0</v>
      </c>
      <c r="H320" s="278">
        <f t="shared" si="89"/>
        <v>0</v>
      </c>
      <c r="I320" s="279"/>
      <c r="J320" s="279"/>
      <c r="K320" s="280"/>
      <c r="L320" s="281">
        <f t="shared" si="81"/>
        <v>0</v>
      </c>
      <c r="M320" s="281">
        <f t="shared" si="82"/>
        <v>0</v>
      </c>
      <c r="N320" s="279"/>
      <c r="O320" s="276"/>
      <c r="P320" s="276"/>
      <c r="Q320" s="277">
        <f t="shared" si="83"/>
        <v>0</v>
      </c>
      <c r="R320" s="281">
        <f t="shared" si="84"/>
        <v>0</v>
      </c>
      <c r="S320" s="276"/>
      <c r="T320" s="279"/>
      <c r="U320" s="276"/>
      <c r="V320" s="281">
        <f t="shared" si="85"/>
        <v>0</v>
      </c>
      <c r="W320" s="281">
        <f t="shared" si="86"/>
        <v>0</v>
      </c>
      <c r="X320" s="277">
        <f t="shared" si="87"/>
        <v>0</v>
      </c>
      <c r="Y320" s="277">
        <v>1.0249999999999999</v>
      </c>
      <c r="Z320" s="286">
        <v>2970.24</v>
      </c>
      <c r="AA320" s="324">
        <v>2984.8</v>
      </c>
      <c r="AB320" s="325">
        <f t="shared" si="88"/>
        <v>0</v>
      </c>
    </row>
    <row r="321" spans="1:28" ht="18.75" hidden="1" customHeight="1" x14ac:dyDescent="0.25">
      <c r="A321" s="320">
        <v>107</v>
      </c>
      <c r="B321" s="327" t="s">
        <v>1266</v>
      </c>
      <c r="C321" s="386" t="s">
        <v>1160</v>
      </c>
      <c r="D321" s="336"/>
      <c r="E321" s="336"/>
      <c r="F321" s="336"/>
      <c r="G321" s="277">
        <f t="shared" si="80"/>
        <v>0</v>
      </c>
      <c r="H321" s="278">
        <f t="shared" si="89"/>
        <v>0</v>
      </c>
      <c r="I321" s="279"/>
      <c r="J321" s="279"/>
      <c r="K321" s="280"/>
      <c r="L321" s="281">
        <f t="shared" si="81"/>
        <v>0</v>
      </c>
      <c r="M321" s="281">
        <f t="shared" si="82"/>
        <v>0</v>
      </c>
      <c r="N321" s="279"/>
      <c r="O321" s="276"/>
      <c r="P321" s="276"/>
      <c r="Q321" s="277">
        <f t="shared" si="83"/>
        <v>0</v>
      </c>
      <c r="R321" s="281">
        <f t="shared" si="84"/>
        <v>0</v>
      </c>
      <c r="S321" s="276"/>
      <c r="T321" s="279"/>
      <c r="U321" s="276"/>
      <c r="V321" s="281">
        <f t="shared" si="85"/>
        <v>0</v>
      </c>
      <c r="W321" s="281">
        <f t="shared" si="86"/>
        <v>0</v>
      </c>
      <c r="X321" s="277">
        <f t="shared" si="87"/>
        <v>0</v>
      </c>
      <c r="Y321" s="277">
        <v>1.0249999999999999</v>
      </c>
      <c r="Z321" s="286">
        <v>2970.24</v>
      </c>
      <c r="AA321" s="324">
        <v>2984.8</v>
      </c>
      <c r="AB321" s="325">
        <f t="shared" si="88"/>
        <v>0</v>
      </c>
    </row>
    <row r="322" spans="1:28" ht="18.75" hidden="1" customHeight="1" x14ac:dyDescent="0.25">
      <c r="A322" s="320">
        <v>108</v>
      </c>
      <c r="B322" s="327" t="s">
        <v>1267</v>
      </c>
      <c r="C322" s="328" t="s">
        <v>1160</v>
      </c>
      <c r="D322" s="276"/>
      <c r="E322" s="276"/>
      <c r="F322" s="276"/>
      <c r="G322" s="277">
        <f t="shared" si="80"/>
        <v>0</v>
      </c>
      <c r="H322" s="278">
        <f t="shared" si="89"/>
        <v>0</v>
      </c>
      <c r="I322" s="279"/>
      <c r="J322" s="279"/>
      <c r="K322" s="280"/>
      <c r="L322" s="281">
        <f t="shared" si="81"/>
        <v>0</v>
      </c>
      <c r="M322" s="281">
        <f t="shared" si="82"/>
        <v>0</v>
      </c>
      <c r="N322" s="279"/>
      <c r="O322" s="276"/>
      <c r="P322" s="276"/>
      <c r="Q322" s="277">
        <f t="shared" si="83"/>
        <v>0</v>
      </c>
      <c r="R322" s="281">
        <f t="shared" si="84"/>
        <v>0</v>
      </c>
      <c r="S322" s="276"/>
      <c r="T322" s="279"/>
      <c r="U322" s="276"/>
      <c r="V322" s="281">
        <f t="shared" si="85"/>
        <v>0</v>
      </c>
      <c r="W322" s="281">
        <f t="shared" si="86"/>
        <v>0</v>
      </c>
      <c r="X322" s="277">
        <f t="shared" si="87"/>
        <v>0</v>
      </c>
      <c r="Y322" s="277">
        <v>1.0249999999999999</v>
      </c>
      <c r="Z322" s="286">
        <v>2970.24</v>
      </c>
      <c r="AA322" s="324">
        <v>2984.8</v>
      </c>
      <c r="AB322" s="325">
        <f t="shared" si="88"/>
        <v>0</v>
      </c>
    </row>
    <row r="323" spans="1:28" ht="18.75" hidden="1" customHeight="1" x14ac:dyDescent="0.25">
      <c r="A323" s="320">
        <v>109</v>
      </c>
      <c r="B323" s="327" t="s">
        <v>1268</v>
      </c>
      <c r="C323" s="386" t="s">
        <v>1160</v>
      </c>
      <c r="D323" s="336"/>
      <c r="E323" s="336"/>
      <c r="F323" s="336"/>
      <c r="G323" s="277">
        <f t="shared" si="80"/>
        <v>0</v>
      </c>
      <c r="H323" s="278">
        <f t="shared" si="89"/>
        <v>0</v>
      </c>
      <c r="I323" s="279"/>
      <c r="J323" s="279"/>
      <c r="K323" s="280"/>
      <c r="L323" s="281">
        <f t="shared" si="81"/>
        <v>0</v>
      </c>
      <c r="M323" s="281">
        <f t="shared" si="82"/>
        <v>0</v>
      </c>
      <c r="N323" s="279"/>
      <c r="O323" s="276"/>
      <c r="P323" s="276"/>
      <c r="Q323" s="277">
        <f t="shared" si="83"/>
        <v>0</v>
      </c>
      <c r="R323" s="281">
        <f t="shared" si="84"/>
        <v>0</v>
      </c>
      <c r="S323" s="276"/>
      <c r="T323" s="279"/>
      <c r="U323" s="276"/>
      <c r="V323" s="281">
        <f t="shared" si="85"/>
        <v>0</v>
      </c>
      <c r="W323" s="281">
        <f t="shared" si="86"/>
        <v>0</v>
      </c>
      <c r="X323" s="277">
        <f t="shared" si="87"/>
        <v>0</v>
      </c>
      <c r="Y323" s="277">
        <v>1.0249999999999999</v>
      </c>
      <c r="Z323" s="286">
        <v>7321.6</v>
      </c>
      <c r="AA323" s="324">
        <v>7378.8</v>
      </c>
      <c r="AB323" s="325">
        <f t="shared" si="88"/>
        <v>0</v>
      </c>
    </row>
    <row r="324" spans="1:28" ht="18.75" hidden="1" customHeight="1" x14ac:dyDescent="0.25">
      <c r="A324" s="320">
        <v>110</v>
      </c>
      <c r="B324" s="327" t="s">
        <v>1269</v>
      </c>
      <c r="C324" s="386" t="s">
        <v>1160</v>
      </c>
      <c r="D324" s="336"/>
      <c r="E324" s="336"/>
      <c r="F324" s="336"/>
      <c r="G324" s="277">
        <f t="shared" si="80"/>
        <v>0</v>
      </c>
      <c r="H324" s="278">
        <f t="shared" si="89"/>
        <v>0</v>
      </c>
      <c r="I324" s="279"/>
      <c r="J324" s="279"/>
      <c r="K324" s="280"/>
      <c r="L324" s="281">
        <f t="shared" si="81"/>
        <v>0</v>
      </c>
      <c r="M324" s="281">
        <f t="shared" si="82"/>
        <v>0</v>
      </c>
      <c r="N324" s="279"/>
      <c r="O324" s="276"/>
      <c r="P324" s="276"/>
      <c r="Q324" s="277">
        <f t="shared" si="83"/>
        <v>0</v>
      </c>
      <c r="R324" s="281">
        <f t="shared" si="84"/>
        <v>0</v>
      </c>
      <c r="S324" s="276"/>
      <c r="T324" s="279"/>
      <c r="U324" s="276"/>
      <c r="V324" s="281">
        <f t="shared" si="85"/>
        <v>0</v>
      </c>
      <c r="W324" s="281">
        <f t="shared" si="86"/>
        <v>0</v>
      </c>
      <c r="X324" s="277">
        <f t="shared" si="87"/>
        <v>0</v>
      </c>
      <c r="Y324" s="277">
        <v>1.0249999999999999</v>
      </c>
      <c r="Z324" s="286">
        <v>5163.6000000000004</v>
      </c>
      <c r="AA324" s="324">
        <v>5402.8</v>
      </c>
      <c r="AB324" s="325">
        <f t="shared" si="88"/>
        <v>0</v>
      </c>
    </row>
    <row r="325" spans="1:28" ht="18.75" hidden="1" customHeight="1" x14ac:dyDescent="0.25">
      <c r="A325" s="320">
        <v>111</v>
      </c>
      <c r="B325" s="327" t="s">
        <v>1270</v>
      </c>
      <c r="C325" s="386" t="s">
        <v>1160</v>
      </c>
      <c r="D325" s="336"/>
      <c r="E325" s="336"/>
      <c r="F325" s="336"/>
      <c r="G325" s="277">
        <f t="shared" si="80"/>
        <v>0</v>
      </c>
      <c r="H325" s="278">
        <f t="shared" si="89"/>
        <v>0</v>
      </c>
      <c r="I325" s="279"/>
      <c r="J325" s="279"/>
      <c r="K325" s="280"/>
      <c r="L325" s="281">
        <f t="shared" si="81"/>
        <v>0</v>
      </c>
      <c r="M325" s="281">
        <f t="shared" si="82"/>
        <v>0</v>
      </c>
      <c r="N325" s="279"/>
      <c r="O325" s="276"/>
      <c r="P325" s="276"/>
      <c r="Q325" s="277">
        <f t="shared" si="83"/>
        <v>0</v>
      </c>
      <c r="R325" s="281">
        <f t="shared" si="84"/>
        <v>0</v>
      </c>
      <c r="S325" s="276"/>
      <c r="T325" s="279"/>
      <c r="U325" s="276"/>
      <c r="V325" s="281">
        <f t="shared" si="85"/>
        <v>0</v>
      </c>
      <c r="W325" s="281">
        <f t="shared" si="86"/>
        <v>0</v>
      </c>
      <c r="X325" s="277">
        <f t="shared" si="87"/>
        <v>0</v>
      </c>
      <c r="Y325" s="277">
        <v>1.0249999999999999</v>
      </c>
      <c r="Z325" s="286">
        <v>4843.28</v>
      </c>
      <c r="AA325" s="324">
        <v>5298.8</v>
      </c>
      <c r="AB325" s="325">
        <f t="shared" si="88"/>
        <v>0</v>
      </c>
    </row>
    <row r="326" spans="1:28" ht="18.75" hidden="1" customHeight="1" x14ac:dyDescent="0.25">
      <c r="A326" s="320">
        <v>112</v>
      </c>
      <c r="B326" s="327" t="s">
        <v>1271</v>
      </c>
      <c r="C326" s="386" t="s">
        <v>1160</v>
      </c>
      <c r="D326" s="336"/>
      <c r="E326" s="336"/>
      <c r="F326" s="336"/>
      <c r="G326" s="277">
        <f t="shared" si="80"/>
        <v>0</v>
      </c>
      <c r="H326" s="278">
        <f t="shared" si="89"/>
        <v>0</v>
      </c>
      <c r="I326" s="279"/>
      <c r="J326" s="279"/>
      <c r="K326" s="280"/>
      <c r="L326" s="281">
        <f t="shared" si="81"/>
        <v>0</v>
      </c>
      <c r="M326" s="281">
        <f t="shared" si="82"/>
        <v>0</v>
      </c>
      <c r="N326" s="279"/>
      <c r="O326" s="276"/>
      <c r="P326" s="276"/>
      <c r="Q326" s="277">
        <f t="shared" si="83"/>
        <v>0</v>
      </c>
      <c r="R326" s="281">
        <f t="shared" si="84"/>
        <v>0</v>
      </c>
      <c r="S326" s="276"/>
      <c r="T326" s="279"/>
      <c r="U326" s="276"/>
      <c r="V326" s="281">
        <f t="shared" si="85"/>
        <v>0</v>
      </c>
      <c r="W326" s="281">
        <f t="shared" si="86"/>
        <v>0</v>
      </c>
      <c r="X326" s="277">
        <f t="shared" si="87"/>
        <v>0</v>
      </c>
      <c r="Y326" s="277">
        <v>1.0249999999999999</v>
      </c>
      <c r="Z326" s="286">
        <v>4843.28</v>
      </c>
      <c r="AA326" s="324">
        <v>5298.8</v>
      </c>
      <c r="AB326" s="325">
        <f t="shared" si="88"/>
        <v>0</v>
      </c>
    </row>
    <row r="327" spans="1:28" ht="18.75" hidden="1" customHeight="1" x14ac:dyDescent="0.25">
      <c r="A327" s="320">
        <v>113</v>
      </c>
      <c r="B327" s="327" t="s">
        <v>1272</v>
      </c>
      <c r="C327" s="386" t="s">
        <v>1160</v>
      </c>
      <c r="D327" s="336"/>
      <c r="E327" s="336"/>
      <c r="F327" s="336"/>
      <c r="G327" s="277">
        <f t="shared" si="80"/>
        <v>0</v>
      </c>
      <c r="H327" s="278">
        <f t="shared" si="89"/>
        <v>0</v>
      </c>
      <c r="I327" s="279"/>
      <c r="J327" s="279"/>
      <c r="K327" s="280"/>
      <c r="L327" s="281">
        <f t="shared" si="81"/>
        <v>0</v>
      </c>
      <c r="M327" s="281">
        <f t="shared" si="82"/>
        <v>0</v>
      </c>
      <c r="N327" s="279"/>
      <c r="O327" s="276"/>
      <c r="P327" s="276"/>
      <c r="Q327" s="277">
        <f t="shared" si="83"/>
        <v>0</v>
      </c>
      <c r="R327" s="281">
        <f t="shared" si="84"/>
        <v>0</v>
      </c>
      <c r="S327" s="276"/>
      <c r="T327" s="279"/>
      <c r="U327" s="276"/>
      <c r="V327" s="281">
        <f t="shared" si="85"/>
        <v>0</v>
      </c>
      <c r="W327" s="281">
        <f t="shared" si="86"/>
        <v>0</v>
      </c>
      <c r="X327" s="277">
        <f t="shared" si="87"/>
        <v>0</v>
      </c>
      <c r="Y327" s="277">
        <v>1.0249999999999999</v>
      </c>
      <c r="Z327" s="286">
        <v>4843.28</v>
      </c>
      <c r="AA327" s="324">
        <v>5298.8</v>
      </c>
      <c r="AB327" s="325">
        <f t="shared" si="88"/>
        <v>0</v>
      </c>
    </row>
    <row r="328" spans="1:28" ht="18.75" hidden="1" customHeight="1" x14ac:dyDescent="0.25">
      <c r="A328" s="320">
        <v>114</v>
      </c>
      <c r="B328" s="327" t="s">
        <v>1273</v>
      </c>
      <c r="C328" s="386" t="s">
        <v>1160</v>
      </c>
      <c r="D328" s="336"/>
      <c r="E328" s="336"/>
      <c r="F328" s="336"/>
      <c r="G328" s="277">
        <f t="shared" si="80"/>
        <v>0</v>
      </c>
      <c r="H328" s="278">
        <f t="shared" si="89"/>
        <v>0</v>
      </c>
      <c r="I328" s="279"/>
      <c r="J328" s="279"/>
      <c r="K328" s="280"/>
      <c r="L328" s="281">
        <f t="shared" si="81"/>
        <v>0</v>
      </c>
      <c r="M328" s="281">
        <f t="shared" si="82"/>
        <v>0</v>
      </c>
      <c r="N328" s="279"/>
      <c r="O328" s="276"/>
      <c r="P328" s="276"/>
      <c r="Q328" s="277">
        <f t="shared" si="83"/>
        <v>0</v>
      </c>
      <c r="R328" s="281">
        <f t="shared" si="84"/>
        <v>0</v>
      </c>
      <c r="S328" s="276"/>
      <c r="T328" s="279"/>
      <c r="U328" s="276"/>
      <c r="V328" s="281">
        <f t="shared" si="85"/>
        <v>0</v>
      </c>
      <c r="W328" s="281">
        <f t="shared" si="86"/>
        <v>0</v>
      </c>
      <c r="X328" s="277">
        <f t="shared" si="87"/>
        <v>0</v>
      </c>
      <c r="Y328" s="277">
        <v>1.0249999999999999</v>
      </c>
      <c r="Z328" s="286">
        <v>6355.44</v>
      </c>
      <c r="AA328" s="324">
        <v>6754.8</v>
      </c>
      <c r="AB328" s="325">
        <f t="shared" si="88"/>
        <v>0</v>
      </c>
    </row>
    <row r="329" spans="1:28" ht="18.75" hidden="1" customHeight="1" x14ac:dyDescent="0.25">
      <c r="A329" s="320">
        <v>115</v>
      </c>
      <c r="B329" s="327" t="s">
        <v>1274</v>
      </c>
      <c r="C329" s="386" t="s">
        <v>1160</v>
      </c>
      <c r="D329" s="336"/>
      <c r="E329" s="336"/>
      <c r="F329" s="336"/>
      <c r="G329" s="277">
        <f t="shared" si="80"/>
        <v>0</v>
      </c>
      <c r="H329" s="278">
        <f t="shared" si="89"/>
        <v>0</v>
      </c>
      <c r="I329" s="279"/>
      <c r="J329" s="279"/>
      <c r="K329" s="280"/>
      <c r="L329" s="281">
        <f t="shared" si="81"/>
        <v>0</v>
      </c>
      <c r="M329" s="281">
        <f t="shared" si="82"/>
        <v>0</v>
      </c>
      <c r="N329" s="279"/>
      <c r="O329" s="276"/>
      <c r="P329" s="276"/>
      <c r="Q329" s="277">
        <f t="shared" si="83"/>
        <v>0</v>
      </c>
      <c r="R329" s="281">
        <f t="shared" si="84"/>
        <v>0</v>
      </c>
      <c r="S329" s="276"/>
      <c r="T329" s="279"/>
      <c r="U329" s="276"/>
      <c r="V329" s="281">
        <f t="shared" si="85"/>
        <v>0</v>
      </c>
      <c r="W329" s="281">
        <f t="shared" si="86"/>
        <v>0</v>
      </c>
      <c r="X329" s="277">
        <f t="shared" si="87"/>
        <v>0</v>
      </c>
      <c r="Y329" s="277">
        <v>1.0249999999999999</v>
      </c>
      <c r="Z329" s="286">
        <v>3070.08</v>
      </c>
      <c r="AA329" s="324">
        <v>3114.8</v>
      </c>
      <c r="AB329" s="325">
        <f t="shared" si="88"/>
        <v>0</v>
      </c>
    </row>
    <row r="330" spans="1:28" ht="18.75" hidden="1" customHeight="1" x14ac:dyDescent="0.25">
      <c r="A330" s="320">
        <v>116</v>
      </c>
      <c r="B330" s="327" t="s">
        <v>1275</v>
      </c>
      <c r="C330" s="386" t="s">
        <v>1160</v>
      </c>
      <c r="D330" s="336"/>
      <c r="E330" s="336"/>
      <c r="F330" s="336"/>
      <c r="G330" s="277">
        <f t="shared" si="80"/>
        <v>0</v>
      </c>
      <c r="H330" s="278">
        <f t="shared" si="89"/>
        <v>0</v>
      </c>
      <c r="I330" s="279"/>
      <c r="J330" s="279"/>
      <c r="K330" s="280"/>
      <c r="L330" s="281">
        <f t="shared" si="81"/>
        <v>0</v>
      </c>
      <c r="M330" s="281">
        <f t="shared" si="82"/>
        <v>0</v>
      </c>
      <c r="N330" s="279"/>
      <c r="O330" s="276"/>
      <c r="P330" s="276"/>
      <c r="Q330" s="277">
        <f t="shared" si="83"/>
        <v>0</v>
      </c>
      <c r="R330" s="281">
        <f t="shared" si="84"/>
        <v>0</v>
      </c>
      <c r="S330" s="276"/>
      <c r="T330" s="279"/>
      <c r="U330" s="276"/>
      <c r="V330" s="281">
        <f t="shared" si="85"/>
        <v>0</v>
      </c>
      <c r="W330" s="281">
        <f t="shared" si="86"/>
        <v>0</v>
      </c>
      <c r="X330" s="277">
        <f t="shared" si="87"/>
        <v>0</v>
      </c>
      <c r="Y330" s="277">
        <v>1.0249999999999999</v>
      </c>
      <c r="Z330" s="286">
        <v>2707.12</v>
      </c>
      <c r="AA330" s="324">
        <v>2756</v>
      </c>
      <c r="AB330" s="325">
        <f t="shared" si="88"/>
        <v>0</v>
      </c>
    </row>
    <row r="331" spans="1:28" ht="18.75" hidden="1" customHeight="1" x14ac:dyDescent="0.25">
      <c r="A331" s="320">
        <v>117</v>
      </c>
      <c r="B331" s="327" t="s">
        <v>1276</v>
      </c>
      <c r="C331" s="386" t="s">
        <v>1160</v>
      </c>
      <c r="D331" s="336"/>
      <c r="E331" s="336"/>
      <c r="F331" s="336"/>
      <c r="G331" s="277">
        <f t="shared" si="80"/>
        <v>0</v>
      </c>
      <c r="H331" s="278">
        <f t="shared" si="89"/>
        <v>0</v>
      </c>
      <c r="I331" s="279"/>
      <c r="J331" s="279"/>
      <c r="K331" s="280"/>
      <c r="L331" s="281">
        <f t="shared" si="81"/>
        <v>0</v>
      </c>
      <c r="M331" s="281">
        <f t="shared" si="82"/>
        <v>0</v>
      </c>
      <c r="N331" s="279"/>
      <c r="O331" s="276"/>
      <c r="P331" s="276"/>
      <c r="Q331" s="277">
        <f t="shared" si="83"/>
        <v>0</v>
      </c>
      <c r="R331" s="281">
        <f t="shared" si="84"/>
        <v>0</v>
      </c>
      <c r="S331" s="276"/>
      <c r="T331" s="279"/>
      <c r="U331" s="276"/>
      <c r="V331" s="281">
        <f t="shared" si="85"/>
        <v>0</v>
      </c>
      <c r="W331" s="281">
        <f t="shared" si="86"/>
        <v>0</v>
      </c>
      <c r="X331" s="277">
        <f t="shared" si="87"/>
        <v>0</v>
      </c>
      <c r="Y331" s="277">
        <v>1.0249999999999999</v>
      </c>
      <c r="Z331" s="286">
        <v>2317.12</v>
      </c>
      <c r="AA331" s="324">
        <v>2386.8000000000002</v>
      </c>
      <c r="AB331" s="325">
        <f t="shared" si="88"/>
        <v>0</v>
      </c>
    </row>
    <row r="332" spans="1:28" ht="18.75" hidden="1" customHeight="1" x14ac:dyDescent="0.25">
      <c r="A332" s="320">
        <v>118</v>
      </c>
      <c r="B332" s="327" t="s">
        <v>1277</v>
      </c>
      <c r="C332" s="386" t="s">
        <v>1160</v>
      </c>
      <c r="D332" s="336"/>
      <c r="E332" s="336"/>
      <c r="F332" s="336"/>
      <c r="G332" s="277">
        <f t="shared" si="80"/>
        <v>0</v>
      </c>
      <c r="H332" s="278">
        <f t="shared" si="89"/>
        <v>0</v>
      </c>
      <c r="I332" s="279"/>
      <c r="J332" s="279"/>
      <c r="K332" s="280"/>
      <c r="L332" s="281">
        <f t="shared" si="81"/>
        <v>0</v>
      </c>
      <c r="M332" s="281">
        <f t="shared" si="82"/>
        <v>0</v>
      </c>
      <c r="N332" s="279"/>
      <c r="O332" s="276"/>
      <c r="P332" s="276"/>
      <c r="Q332" s="277">
        <f t="shared" si="83"/>
        <v>0</v>
      </c>
      <c r="R332" s="281">
        <f t="shared" si="84"/>
        <v>0</v>
      </c>
      <c r="S332" s="276"/>
      <c r="T332" s="279"/>
      <c r="U332" s="276"/>
      <c r="V332" s="281">
        <f t="shared" si="85"/>
        <v>0</v>
      </c>
      <c r="W332" s="281">
        <f t="shared" si="86"/>
        <v>0</v>
      </c>
      <c r="X332" s="277">
        <f t="shared" si="87"/>
        <v>0</v>
      </c>
      <c r="Y332" s="277">
        <v>1.0249999999999999</v>
      </c>
      <c r="Z332" s="286">
        <v>2475.1999999999998</v>
      </c>
      <c r="AA332" s="324">
        <v>2490.8000000000002</v>
      </c>
      <c r="AB332" s="325">
        <f t="shared" si="88"/>
        <v>0</v>
      </c>
    </row>
    <row r="333" spans="1:28" ht="18.75" hidden="1" customHeight="1" x14ac:dyDescent="0.25">
      <c r="A333" s="320">
        <v>119</v>
      </c>
      <c r="B333" s="327" t="s">
        <v>1278</v>
      </c>
      <c r="C333" s="386" t="s">
        <v>1160</v>
      </c>
      <c r="D333" s="336"/>
      <c r="E333" s="336"/>
      <c r="F333" s="336"/>
      <c r="G333" s="277">
        <f t="shared" si="80"/>
        <v>0</v>
      </c>
      <c r="H333" s="278">
        <f t="shared" si="89"/>
        <v>0</v>
      </c>
      <c r="I333" s="279"/>
      <c r="J333" s="279"/>
      <c r="K333" s="280"/>
      <c r="L333" s="281">
        <f t="shared" si="81"/>
        <v>0</v>
      </c>
      <c r="M333" s="281">
        <f t="shared" si="82"/>
        <v>0</v>
      </c>
      <c r="N333" s="279"/>
      <c r="O333" s="276"/>
      <c r="P333" s="276"/>
      <c r="Q333" s="277">
        <f t="shared" si="83"/>
        <v>0</v>
      </c>
      <c r="R333" s="281">
        <f t="shared" si="84"/>
        <v>0</v>
      </c>
      <c r="S333" s="276"/>
      <c r="T333" s="279"/>
      <c r="U333" s="276"/>
      <c r="V333" s="281">
        <f t="shared" si="85"/>
        <v>0</v>
      </c>
      <c r="W333" s="281">
        <f t="shared" si="86"/>
        <v>0</v>
      </c>
      <c r="X333" s="277">
        <f t="shared" si="87"/>
        <v>0</v>
      </c>
      <c r="Y333" s="277">
        <v>1.0249999999999999</v>
      </c>
      <c r="Z333" s="286">
        <v>2475.1999999999998</v>
      </c>
      <c r="AA333" s="324">
        <v>2490.8000000000002</v>
      </c>
      <c r="AB333" s="325">
        <f t="shared" si="88"/>
        <v>0</v>
      </c>
    </row>
    <row r="334" spans="1:28" ht="18.75" hidden="1" customHeight="1" x14ac:dyDescent="0.25">
      <c r="A334" s="320">
        <v>120</v>
      </c>
      <c r="B334" s="327" t="s">
        <v>1279</v>
      </c>
      <c r="C334" s="386" t="s">
        <v>1160</v>
      </c>
      <c r="D334" s="336"/>
      <c r="E334" s="336"/>
      <c r="F334" s="336"/>
      <c r="G334" s="277">
        <f t="shared" si="80"/>
        <v>0</v>
      </c>
      <c r="H334" s="278">
        <f t="shared" si="89"/>
        <v>0</v>
      </c>
      <c r="I334" s="279"/>
      <c r="J334" s="279"/>
      <c r="K334" s="280"/>
      <c r="L334" s="281">
        <f t="shared" si="81"/>
        <v>0</v>
      </c>
      <c r="M334" s="281">
        <f t="shared" si="82"/>
        <v>0</v>
      </c>
      <c r="N334" s="279"/>
      <c r="O334" s="276"/>
      <c r="P334" s="276"/>
      <c r="Q334" s="277">
        <f t="shared" si="83"/>
        <v>0</v>
      </c>
      <c r="R334" s="281">
        <f t="shared" si="84"/>
        <v>0</v>
      </c>
      <c r="S334" s="276"/>
      <c r="T334" s="279"/>
      <c r="U334" s="276"/>
      <c r="V334" s="281">
        <f t="shared" si="85"/>
        <v>0</v>
      </c>
      <c r="W334" s="281">
        <f t="shared" si="86"/>
        <v>0</v>
      </c>
      <c r="X334" s="277">
        <f t="shared" si="87"/>
        <v>0</v>
      </c>
      <c r="Y334" s="277">
        <v>1.0249999999999999</v>
      </c>
      <c r="Z334" s="286">
        <v>2475.1999999999998</v>
      </c>
      <c r="AA334" s="324">
        <v>2490.8000000000002</v>
      </c>
      <c r="AB334" s="325">
        <f t="shared" si="88"/>
        <v>0</v>
      </c>
    </row>
    <row r="335" spans="1:28" ht="18.75" hidden="1" customHeight="1" x14ac:dyDescent="0.25">
      <c r="A335" s="320">
        <v>121</v>
      </c>
      <c r="B335" s="327" t="s">
        <v>1280</v>
      </c>
      <c r="C335" s="386" t="s">
        <v>1160</v>
      </c>
      <c r="D335" s="336"/>
      <c r="E335" s="336"/>
      <c r="F335" s="336"/>
      <c r="G335" s="277">
        <f t="shared" si="80"/>
        <v>0</v>
      </c>
      <c r="H335" s="278">
        <f t="shared" si="89"/>
        <v>0</v>
      </c>
      <c r="I335" s="279"/>
      <c r="J335" s="279"/>
      <c r="K335" s="280"/>
      <c r="L335" s="281">
        <f t="shared" si="81"/>
        <v>0</v>
      </c>
      <c r="M335" s="281">
        <f t="shared" si="82"/>
        <v>0</v>
      </c>
      <c r="N335" s="279"/>
      <c r="O335" s="276"/>
      <c r="P335" s="276"/>
      <c r="Q335" s="277">
        <f t="shared" si="83"/>
        <v>0</v>
      </c>
      <c r="R335" s="281">
        <f t="shared" si="84"/>
        <v>0</v>
      </c>
      <c r="S335" s="276"/>
      <c r="T335" s="279"/>
      <c r="U335" s="276"/>
      <c r="V335" s="281">
        <f t="shared" si="85"/>
        <v>0</v>
      </c>
      <c r="W335" s="281">
        <f t="shared" si="86"/>
        <v>0</v>
      </c>
      <c r="X335" s="277">
        <f t="shared" si="87"/>
        <v>0</v>
      </c>
      <c r="Y335" s="277">
        <v>1.0249999999999999</v>
      </c>
      <c r="Z335" s="286">
        <v>3057.6</v>
      </c>
      <c r="AA335" s="324">
        <v>3166.8</v>
      </c>
      <c r="AB335" s="325">
        <f t="shared" si="88"/>
        <v>0</v>
      </c>
    </row>
    <row r="336" spans="1:28" ht="18.75" hidden="1" customHeight="1" x14ac:dyDescent="0.25">
      <c r="A336" s="320">
        <v>122</v>
      </c>
      <c r="B336" s="327" t="s">
        <v>1281</v>
      </c>
      <c r="C336" s="386" t="s">
        <v>1160</v>
      </c>
      <c r="D336" s="336"/>
      <c r="E336" s="336"/>
      <c r="F336" s="336"/>
      <c r="G336" s="277">
        <f t="shared" si="80"/>
        <v>0</v>
      </c>
      <c r="H336" s="278">
        <f t="shared" si="89"/>
        <v>0</v>
      </c>
      <c r="I336" s="279"/>
      <c r="J336" s="279"/>
      <c r="K336" s="280"/>
      <c r="L336" s="281">
        <f t="shared" si="81"/>
        <v>0</v>
      </c>
      <c r="M336" s="281">
        <f t="shared" si="82"/>
        <v>0</v>
      </c>
      <c r="N336" s="279"/>
      <c r="O336" s="276"/>
      <c r="P336" s="276"/>
      <c r="Q336" s="277">
        <f t="shared" si="83"/>
        <v>0</v>
      </c>
      <c r="R336" s="281">
        <f t="shared" si="84"/>
        <v>0</v>
      </c>
      <c r="S336" s="276"/>
      <c r="T336" s="279"/>
      <c r="U336" s="276"/>
      <c r="V336" s="281">
        <f t="shared" si="85"/>
        <v>0</v>
      </c>
      <c r="W336" s="281">
        <f t="shared" si="86"/>
        <v>0</v>
      </c>
      <c r="X336" s="277">
        <f t="shared" si="87"/>
        <v>0</v>
      </c>
      <c r="Y336" s="277">
        <v>1.0249999999999999</v>
      </c>
      <c r="Z336" s="286">
        <v>2943.2</v>
      </c>
      <c r="AA336" s="324">
        <v>3010.8</v>
      </c>
      <c r="AB336" s="325">
        <f t="shared" si="88"/>
        <v>0</v>
      </c>
    </row>
    <row r="337" spans="1:28" ht="18.75" hidden="1" customHeight="1" x14ac:dyDescent="0.25">
      <c r="A337" s="320">
        <v>123</v>
      </c>
      <c r="B337" s="327" t="s">
        <v>1282</v>
      </c>
      <c r="C337" s="386" t="s">
        <v>1160</v>
      </c>
      <c r="D337" s="336"/>
      <c r="E337" s="336"/>
      <c r="F337" s="336"/>
      <c r="G337" s="277">
        <f t="shared" si="80"/>
        <v>0</v>
      </c>
      <c r="H337" s="278">
        <f t="shared" si="89"/>
        <v>0</v>
      </c>
      <c r="I337" s="279"/>
      <c r="J337" s="279"/>
      <c r="K337" s="280"/>
      <c r="L337" s="281">
        <f t="shared" si="81"/>
        <v>0</v>
      </c>
      <c r="M337" s="281">
        <f t="shared" si="82"/>
        <v>0</v>
      </c>
      <c r="N337" s="279"/>
      <c r="O337" s="276"/>
      <c r="P337" s="276"/>
      <c r="Q337" s="277">
        <f t="shared" si="83"/>
        <v>0</v>
      </c>
      <c r="R337" s="281">
        <f t="shared" si="84"/>
        <v>0</v>
      </c>
      <c r="S337" s="276"/>
      <c r="T337" s="279"/>
      <c r="U337" s="276"/>
      <c r="V337" s="281">
        <f t="shared" si="85"/>
        <v>0</v>
      </c>
      <c r="W337" s="281">
        <f t="shared" si="86"/>
        <v>0</v>
      </c>
      <c r="X337" s="277">
        <f t="shared" si="87"/>
        <v>0</v>
      </c>
      <c r="Y337" s="277">
        <v>1.0249999999999999</v>
      </c>
      <c r="Z337" s="286">
        <v>2943.2</v>
      </c>
      <c r="AA337" s="324">
        <v>3010.8</v>
      </c>
      <c r="AB337" s="325">
        <f t="shared" si="88"/>
        <v>0</v>
      </c>
    </row>
    <row r="338" spans="1:28" ht="18.75" hidden="1" customHeight="1" x14ac:dyDescent="0.25">
      <c r="A338" s="320">
        <v>124</v>
      </c>
      <c r="B338" s="327" t="s">
        <v>1283</v>
      </c>
      <c r="C338" s="386" t="s">
        <v>1160</v>
      </c>
      <c r="D338" s="336"/>
      <c r="E338" s="336"/>
      <c r="F338" s="336"/>
      <c r="G338" s="277">
        <f t="shared" si="80"/>
        <v>0</v>
      </c>
      <c r="H338" s="278">
        <f t="shared" si="89"/>
        <v>0</v>
      </c>
      <c r="I338" s="279"/>
      <c r="J338" s="279"/>
      <c r="K338" s="280"/>
      <c r="L338" s="281">
        <f t="shared" si="81"/>
        <v>0</v>
      </c>
      <c r="M338" s="281">
        <f t="shared" si="82"/>
        <v>0</v>
      </c>
      <c r="N338" s="279"/>
      <c r="O338" s="276"/>
      <c r="P338" s="276"/>
      <c r="Q338" s="277">
        <f t="shared" si="83"/>
        <v>0</v>
      </c>
      <c r="R338" s="281">
        <f t="shared" si="84"/>
        <v>0</v>
      </c>
      <c r="S338" s="276"/>
      <c r="T338" s="279"/>
      <c r="U338" s="276"/>
      <c r="V338" s="281">
        <f t="shared" si="85"/>
        <v>0</v>
      </c>
      <c r="W338" s="281">
        <f t="shared" si="86"/>
        <v>0</v>
      </c>
      <c r="X338" s="277">
        <f t="shared" si="87"/>
        <v>0</v>
      </c>
      <c r="Y338" s="277">
        <v>1.0249999999999999</v>
      </c>
      <c r="Z338" s="286">
        <v>2943.2</v>
      </c>
      <c r="AA338" s="324">
        <v>3010.8</v>
      </c>
      <c r="AB338" s="325">
        <f t="shared" si="88"/>
        <v>0</v>
      </c>
    </row>
    <row r="339" spans="1:28" ht="18.75" hidden="1" customHeight="1" x14ac:dyDescent="0.25">
      <c r="A339" s="320">
        <v>125</v>
      </c>
      <c r="B339" s="327" t="s">
        <v>1284</v>
      </c>
      <c r="C339" s="386" t="s">
        <v>1160</v>
      </c>
      <c r="D339" s="336"/>
      <c r="E339" s="336"/>
      <c r="F339" s="336"/>
      <c r="G339" s="277">
        <f t="shared" si="80"/>
        <v>0</v>
      </c>
      <c r="H339" s="278">
        <f t="shared" si="89"/>
        <v>0</v>
      </c>
      <c r="I339" s="279"/>
      <c r="J339" s="279"/>
      <c r="K339" s="280"/>
      <c r="L339" s="281">
        <f t="shared" si="81"/>
        <v>0</v>
      </c>
      <c r="M339" s="281">
        <f t="shared" si="82"/>
        <v>0</v>
      </c>
      <c r="N339" s="279"/>
      <c r="O339" s="276"/>
      <c r="P339" s="276"/>
      <c r="Q339" s="277">
        <f t="shared" si="83"/>
        <v>0</v>
      </c>
      <c r="R339" s="281">
        <f t="shared" si="84"/>
        <v>0</v>
      </c>
      <c r="S339" s="276"/>
      <c r="T339" s="279"/>
      <c r="U339" s="276"/>
      <c r="V339" s="281">
        <f t="shared" si="85"/>
        <v>0</v>
      </c>
      <c r="W339" s="281">
        <f t="shared" si="86"/>
        <v>0</v>
      </c>
      <c r="X339" s="277">
        <f t="shared" si="87"/>
        <v>0</v>
      </c>
      <c r="Y339" s="277">
        <v>1.0249999999999999</v>
      </c>
      <c r="Z339" s="286">
        <v>7280</v>
      </c>
      <c r="AA339" s="324">
        <v>7690.8</v>
      </c>
      <c r="AB339" s="325">
        <f t="shared" si="88"/>
        <v>0</v>
      </c>
    </row>
    <row r="340" spans="1:28" ht="18.75" hidden="1" customHeight="1" x14ac:dyDescent="0.25">
      <c r="A340" s="320">
        <v>126</v>
      </c>
      <c r="B340" s="327" t="s">
        <v>1285</v>
      </c>
      <c r="C340" s="386" t="s">
        <v>1160</v>
      </c>
      <c r="D340" s="336"/>
      <c r="E340" s="336"/>
      <c r="F340" s="336"/>
      <c r="G340" s="277">
        <f t="shared" si="80"/>
        <v>0</v>
      </c>
      <c r="H340" s="278">
        <f t="shared" si="89"/>
        <v>0</v>
      </c>
      <c r="I340" s="279"/>
      <c r="J340" s="279"/>
      <c r="K340" s="280"/>
      <c r="L340" s="281">
        <f t="shared" si="81"/>
        <v>0</v>
      </c>
      <c r="M340" s="281">
        <f t="shared" si="82"/>
        <v>0</v>
      </c>
      <c r="N340" s="279"/>
      <c r="O340" s="276"/>
      <c r="P340" s="276"/>
      <c r="Q340" s="277">
        <f t="shared" si="83"/>
        <v>0</v>
      </c>
      <c r="R340" s="281">
        <f t="shared" si="84"/>
        <v>0</v>
      </c>
      <c r="S340" s="276"/>
      <c r="T340" s="279"/>
      <c r="U340" s="276"/>
      <c r="V340" s="281">
        <f t="shared" si="85"/>
        <v>0</v>
      </c>
      <c r="W340" s="281">
        <f t="shared" si="86"/>
        <v>0</v>
      </c>
      <c r="X340" s="277">
        <f t="shared" si="87"/>
        <v>0</v>
      </c>
      <c r="Y340" s="277">
        <v>1.0249999999999999</v>
      </c>
      <c r="Z340" s="286">
        <v>6595.68</v>
      </c>
      <c r="AA340" s="324">
        <v>6754.8</v>
      </c>
      <c r="AB340" s="325">
        <f t="shared" si="88"/>
        <v>0</v>
      </c>
    </row>
    <row r="341" spans="1:28" ht="18.75" hidden="1" customHeight="1" x14ac:dyDescent="0.25">
      <c r="A341" s="320">
        <v>127</v>
      </c>
      <c r="B341" s="327" t="s">
        <v>1286</v>
      </c>
      <c r="C341" s="386" t="s">
        <v>1160</v>
      </c>
      <c r="D341" s="336"/>
      <c r="E341" s="336"/>
      <c r="F341" s="336"/>
      <c r="G341" s="277">
        <f t="shared" si="80"/>
        <v>0</v>
      </c>
      <c r="H341" s="278">
        <f t="shared" si="89"/>
        <v>0</v>
      </c>
      <c r="I341" s="279"/>
      <c r="J341" s="279"/>
      <c r="K341" s="280"/>
      <c r="L341" s="281">
        <f t="shared" si="81"/>
        <v>0</v>
      </c>
      <c r="M341" s="281">
        <f t="shared" si="82"/>
        <v>0</v>
      </c>
      <c r="N341" s="279"/>
      <c r="O341" s="276"/>
      <c r="P341" s="276"/>
      <c r="Q341" s="277">
        <f t="shared" si="83"/>
        <v>0</v>
      </c>
      <c r="R341" s="281">
        <f t="shared" si="84"/>
        <v>0</v>
      </c>
      <c r="S341" s="276"/>
      <c r="T341" s="279"/>
      <c r="U341" s="276"/>
      <c r="V341" s="281">
        <f t="shared" si="85"/>
        <v>0</v>
      </c>
      <c r="W341" s="281">
        <f t="shared" si="86"/>
        <v>0</v>
      </c>
      <c r="X341" s="277">
        <f t="shared" si="87"/>
        <v>0</v>
      </c>
      <c r="Y341" s="277">
        <v>1.0249999999999999</v>
      </c>
      <c r="Z341" s="286">
        <v>9655.36</v>
      </c>
      <c r="AA341" s="324">
        <v>9978.7999999999993</v>
      </c>
      <c r="AB341" s="325">
        <f t="shared" si="88"/>
        <v>0</v>
      </c>
    </row>
    <row r="342" spans="1:28" ht="18.75" hidden="1" customHeight="1" x14ac:dyDescent="0.25">
      <c r="A342" s="320">
        <v>128</v>
      </c>
      <c r="B342" s="327" t="s">
        <v>1287</v>
      </c>
      <c r="C342" s="386" t="s">
        <v>1160</v>
      </c>
      <c r="D342" s="336"/>
      <c r="E342" s="336"/>
      <c r="F342" s="336"/>
      <c r="G342" s="277">
        <f t="shared" si="80"/>
        <v>0</v>
      </c>
      <c r="H342" s="278">
        <f t="shared" si="89"/>
        <v>0</v>
      </c>
      <c r="I342" s="279"/>
      <c r="J342" s="279"/>
      <c r="K342" s="280"/>
      <c r="L342" s="281">
        <f t="shared" si="81"/>
        <v>0</v>
      </c>
      <c r="M342" s="281">
        <f t="shared" si="82"/>
        <v>0</v>
      </c>
      <c r="N342" s="279"/>
      <c r="O342" s="276"/>
      <c r="P342" s="276"/>
      <c r="Q342" s="277">
        <f t="shared" si="83"/>
        <v>0</v>
      </c>
      <c r="R342" s="281">
        <f t="shared" si="84"/>
        <v>0</v>
      </c>
      <c r="S342" s="276"/>
      <c r="T342" s="279"/>
      <c r="U342" s="276"/>
      <c r="V342" s="281">
        <f t="shared" si="85"/>
        <v>0</v>
      </c>
      <c r="W342" s="281">
        <f t="shared" si="86"/>
        <v>0</v>
      </c>
      <c r="X342" s="277">
        <f t="shared" si="87"/>
        <v>0</v>
      </c>
      <c r="Y342" s="277">
        <v>1.0249999999999999</v>
      </c>
      <c r="Z342" s="286">
        <v>9655.36</v>
      </c>
      <c r="AA342" s="324">
        <v>9978.7999999999993</v>
      </c>
      <c r="AB342" s="325">
        <f t="shared" si="88"/>
        <v>0</v>
      </c>
    </row>
    <row r="343" spans="1:28" ht="18.75" hidden="1" customHeight="1" x14ac:dyDescent="0.25">
      <c r="A343" s="320">
        <v>129</v>
      </c>
      <c r="B343" s="327" t="s">
        <v>1288</v>
      </c>
      <c r="C343" s="386" t="s">
        <v>1160</v>
      </c>
      <c r="D343" s="336"/>
      <c r="E343" s="336"/>
      <c r="F343" s="336"/>
      <c r="G343" s="277">
        <f t="shared" ref="G343:G386" si="90">SUM(D343:F343)</f>
        <v>0</v>
      </c>
      <c r="H343" s="278">
        <f t="shared" si="89"/>
        <v>0</v>
      </c>
      <c r="I343" s="279"/>
      <c r="J343" s="279"/>
      <c r="K343" s="280"/>
      <c r="L343" s="281">
        <f t="shared" ref="L343:L386" si="91">SUM(I343:K343)</f>
        <v>0</v>
      </c>
      <c r="M343" s="281">
        <f t="shared" ref="M343:M386" si="92">L343*AA343</f>
        <v>0</v>
      </c>
      <c r="N343" s="279"/>
      <c r="O343" s="276"/>
      <c r="P343" s="276"/>
      <c r="Q343" s="277">
        <f t="shared" ref="Q343:Q386" si="93">SUM(N343:P343)</f>
        <v>0</v>
      </c>
      <c r="R343" s="281">
        <f t="shared" ref="R343:R386" si="94">Q343*AA343</f>
        <v>0</v>
      </c>
      <c r="S343" s="276"/>
      <c r="T343" s="279"/>
      <c r="U343" s="276"/>
      <c r="V343" s="281">
        <f t="shared" ref="V343:V386" si="95">SUM(S343:U343)</f>
        <v>0</v>
      </c>
      <c r="W343" s="281">
        <f t="shared" si="86"/>
        <v>0</v>
      </c>
      <c r="X343" s="277">
        <f t="shared" si="87"/>
        <v>0</v>
      </c>
      <c r="Y343" s="277">
        <v>1.0249999999999999</v>
      </c>
      <c r="Z343" s="286">
        <v>9655.36</v>
      </c>
      <c r="AA343" s="324">
        <v>9978.7999999999993</v>
      </c>
      <c r="AB343" s="325">
        <f t="shared" si="88"/>
        <v>0</v>
      </c>
    </row>
    <row r="344" spans="1:28" ht="18.75" hidden="1" customHeight="1" x14ac:dyDescent="0.25">
      <c r="A344" s="320">
        <v>130</v>
      </c>
      <c r="B344" s="327" t="s">
        <v>1289</v>
      </c>
      <c r="C344" s="386" t="s">
        <v>1160</v>
      </c>
      <c r="D344" s="336"/>
      <c r="E344" s="336"/>
      <c r="F344" s="336"/>
      <c r="G344" s="277">
        <f t="shared" si="90"/>
        <v>0</v>
      </c>
      <c r="H344" s="278">
        <f t="shared" si="89"/>
        <v>0</v>
      </c>
      <c r="I344" s="279"/>
      <c r="J344" s="279"/>
      <c r="K344" s="280"/>
      <c r="L344" s="281">
        <f t="shared" si="91"/>
        <v>0</v>
      </c>
      <c r="M344" s="281">
        <f t="shared" si="92"/>
        <v>0</v>
      </c>
      <c r="N344" s="279"/>
      <c r="O344" s="276"/>
      <c r="P344" s="276"/>
      <c r="Q344" s="277">
        <f t="shared" si="93"/>
        <v>0</v>
      </c>
      <c r="R344" s="281">
        <f t="shared" si="94"/>
        <v>0</v>
      </c>
      <c r="S344" s="276"/>
      <c r="T344" s="279"/>
      <c r="U344" s="276"/>
      <c r="V344" s="281">
        <f t="shared" si="95"/>
        <v>0</v>
      </c>
      <c r="W344" s="281">
        <f t="shared" ref="W344:W386" si="96">V344*AA344</f>
        <v>0</v>
      </c>
      <c r="X344" s="277">
        <f t="shared" ref="X344:X386" si="97">G344+L344+Q344+V344</f>
        <v>0</v>
      </c>
      <c r="Y344" s="277">
        <v>1.0249999999999999</v>
      </c>
      <c r="Z344" s="286">
        <v>3640</v>
      </c>
      <c r="AA344" s="324">
        <v>3790.8</v>
      </c>
      <c r="AB344" s="325">
        <f t="shared" ref="AB344:AB386" si="98">X344*AA344</f>
        <v>0</v>
      </c>
    </row>
    <row r="345" spans="1:28" ht="18.75" hidden="1" customHeight="1" x14ac:dyDescent="0.25">
      <c r="A345" s="320">
        <v>131</v>
      </c>
      <c r="B345" s="327" t="s">
        <v>1290</v>
      </c>
      <c r="C345" s="386" t="s">
        <v>1160</v>
      </c>
      <c r="D345" s="336"/>
      <c r="E345" s="336"/>
      <c r="F345" s="336"/>
      <c r="G345" s="277">
        <f t="shared" si="90"/>
        <v>0</v>
      </c>
      <c r="H345" s="278">
        <f t="shared" si="89"/>
        <v>0</v>
      </c>
      <c r="I345" s="279"/>
      <c r="J345" s="279"/>
      <c r="K345" s="280"/>
      <c r="L345" s="281">
        <f t="shared" si="91"/>
        <v>0</v>
      </c>
      <c r="M345" s="281">
        <f t="shared" si="92"/>
        <v>0</v>
      </c>
      <c r="N345" s="279"/>
      <c r="O345" s="276"/>
      <c r="P345" s="276"/>
      <c r="Q345" s="277">
        <f t="shared" si="93"/>
        <v>0</v>
      </c>
      <c r="R345" s="281">
        <f t="shared" si="94"/>
        <v>0</v>
      </c>
      <c r="S345" s="276"/>
      <c r="T345" s="279"/>
      <c r="U345" s="276"/>
      <c r="V345" s="281">
        <f t="shared" si="95"/>
        <v>0</v>
      </c>
      <c r="W345" s="281">
        <f t="shared" si="96"/>
        <v>0</v>
      </c>
      <c r="X345" s="277">
        <f t="shared" si="97"/>
        <v>0</v>
      </c>
      <c r="Y345" s="277">
        <v>1.0249999999999999</v>
      </c>
      <c r="Z345" s="286">
        <v>5392.4</v>
      </c>
      <c r="AA345" s="324">
        <v>5402.8</v>
      </c>
      <c r="AB345" s="325">
        <f t="shared" si="98"/>
        <v>0</v>
      </c>
    </row>
    <row r="346" spans="1:28" ht="18.75" hidden="1" customHeight="1" x14ac:dyDescent="0.25">
      <c r="A346" s="320">
        <v>132</v>
      </c>
      <c r="B346" s="327" t="s">
        <v>1291</v>
      </c>
      <c r="C346" s="386" t="s">
        <v>1160</v>
      </c>
      <c r="D346" s="336"/>
      <c r="E346" s="336"/>
      <c r="F346" s="336"/>
      <c r="G346" s="277">
        <f t="shared" si="90"/>
        <v>0</v>
      </c>
      <c r="H346" s="278">
        <f t="shared" si="89"/>
        <v>0</v>
      </c>
      <c r="I346" s="279"/>
      <c r="J346" s="279"/>
      <c r="K346" s="280"/>
      <c r="L346" s="281">
        <f t="shared" si="91"/>
        <v>0</v>
      </c>
      <c r="M346" s="281">
        <f t="shared" si="92"/>
        <v>0</v>
      </c>
      <c r="N346" s="279"/>
      <c r="O346" s="276"/>
      <c r="P346" s="276"/>
      <c r="Q346" s="277">
        <f t="shared" si="93"/>
        <v>0</v>
      </c>
      <c r="R346" s="281">
        <f t="shared" si="94"/>
        <v>0</v>
      </c>
      <c r="S346" s="276"/>
      <c r="T346" s="279"/>
      <c r="U346" s="276"/>
      <c r="V346" s="281">
        <f t="shared" si="95"/>
        <v>0</v>
      </c>
      <c r="W346" s="281">
        <f t="shared" si="96"/>
        <v>0</v>
      </c>
      <c r="X346" s="277">
        <f t="shared" si="97"/>
        <v>0</v>
      </c>
      <c r="Y346" s="277">
        <v>1.0249999999999999</v>
      </c>
      <c r="Z346" s="286">
        <v>5392.4</v>
      </c>
      <c r="AA346" s="324">
        <v>5402.8</v>
      </c>
      <c r="AB346" s="325">
        <f t="shared" si="98"/>
        <v>0</v>
      </c>
    </row>
    <row r="347" spans="1:28" ht="18.75" hidden="1" customHeight="1" x14ac:dyDescent="0.25">
      <c r="A347" s="320">
        <v>133</v>
      </c>
      <c r="B347" s="327" t="s">
        <v>1292</v>
      </c>
      <c r="C347" s="386" t="s">
        <v>1160</v>
      </c>
      <c r="D347" s="336"/>
      <c r="E347" s="336"/>
      <c r="F347" s="336"/>
      <c r="G347" s="277">
        <f t="shared" si="90"/>
        <v>0</v>
      </c>
      <c r="H347" s="278">
        <f t="shared" si="89"/>
        <v>0</v>
      </c>
      <c r="I347" s="279"/>
      <c r="J347" s="279"/>
      <c r="K347" s="280"/>
      <c r="L347" s="281">
        <f t="shared" si="91"/>
        <v>0</v>
      </c>
      <c r="M347" s="281">
        <f t="shared" si="92"/>
        <v>0</v>
      </c>
      <c r="N347" s="279"/>
      <c r="O347" s="276"/>
      <c r="P347" s="276"/>
      <c r="Q347" s="277">
        <f t="shared" si="93"/>
        <v>0</v>
      </c>
      <c r="R347" s="281">
        <f t="shared" si="94"/>
        <v>0</v>
      </c>
      <c r="S347" s="276"/>
      <c r="T347" s="279"/>
      <c r="U347" s="276"/>
      <c r="V347" s="281">
        <f t="shared" si="95"/>
        <v>0</v>
      </c>
      <c r="W347" s="281">
        <f t="shared" si="96"/>
        <v>0</v>
      </c>
      <c r="X347" s="277">
        <f t="shared" si="97"/>
        <v>0</v>
      </c>
      <c r="Y347" s="277">
        <v>1.0249999999999999</v>
      </c>
      <c r="Z347" s="286">
        <v>5392.4</v>
      </c>
      <c r="AA347" s="324">
        <v>5402.8</v>
      </c>
      <c r="AB347" s="325">
        <f t="shared" si="98"/>
        <v>0</v>
      </c>
    </row>
    <row r="348" spans="1:28" ht="18.75" hidden="1" customHeight="1" x14ac:dyDescent="0.25">
      <c r="A348" s="320">
        <v>134</v>
      </c>
      <c r="B348" s="327" t="s">
        <v>1293</v>
      </c>
      <c r="C348" s="386" t="s">
        <v>1160</v>
      </c>
      <c r="D348" s="336"/>
      <c r="E348" s="336"/>
      <c r="F348" s="336"/>
      <c r="G348" s="277">
        <f t="shared" si="90"/>
        <v>0</v>
      </c>
      <c r="H348" s="278">
        <f t="shared" si="89"/>
        <v>0</v>
      </c>
      <c r="I348" s="279"/>
      <c r="J348" s="279"/>
      <c r="K348" s="280"/>
      <c r="L348" s="281">
        <f t="shared" si="91"/>
        <v>0</v>
      </c>
      <c r="M348" s="281">
        <f t="shared" si="92"/>
        <v>0</v>
      </c>
      <c r="N348" s="279"/>
      <c r="O348" s="276"/>
      <c r="P348" s="276"/>
      <c r="Q348" s="277">
        <f t="shared" si="93"/>
        <v>0</v>
      </c>
      <c r="R348" s="281">
        <f t="shared" si="94"/>
        <v>0</v>
      </c>
      <c r="S348" s="276"/>
      <c r="T348" s="279"/>
      <c r="U348" s="276"/>
      <c r="V348" s="281">
        <f t="shared" si="95"/>
        <v>0</v>
      </c>
      <c r="W348" s="281">
        <f t="shared" si="96"/>
        <v>0</v>
      </c>
      <c r="X348" s="277">
        <f t="shared" si="97"/>
        <v>0</v>
      </c>
      <c r="Y348" s="277">
        <v>1.0249999999999999</v>
      </c>
      <c r="Z348" s="286">
        <v>3660.8</v>
      </c>
      <c r="AA348" s="324">
        <v>3998.8</v>
      </c>
      <c r="AB348" s="325">
        <f t="shared" si="98"/>
        <v>0</v>
      </c>
    </row>
    <row r="349" spans="1:28" ht="18.75" hidden="1" customHeight="1" x14ac:dyDescent="0.25">
      <c r="A349" s="320">
        <v>135</v>
      </c>
      <c r="B349" s="327" t="s">
        <v>1294</v>
      </c>
      <c r="C349" s="386" t="s">
        <v>1160</v>
      </c>
      <c r="D349" s="336"/>
      <c r="E349" s="336"/>
      <c r="F349" s="336"/>
      <c r="G349" s="277">
        <f t="shared" si="90"/>
        <v>0</v>
      </c>
      <c r="H349" s="278">
        <f t="shared" si="89"/>
        <v>0</v>
      </c>
      <c r="I349" s="279"/>
      <c r="J349" s="279"/>
      <c r="K349" s="280"/>
      <c r="L349" s="281">
        <f t="shared" si="91"/>
        <v>0</v>
      </c>
      <c r="M349" s="281">
        <f t="shared" si="92"/>
        <v>0</v>
      </c>
      <c r="N349" s="279"/>
      <c r="O349" s="276"/>
      <c r="P349" s="276"/>
      <c r="Q349" s="277">
        <f t="shared" si="93"/>
        <v>0</v>
      </c>
      <c r="R349" s="281">
        <f t="shared" si="94"/>
        <v>0</v>
      </c>
      <c r="S349" s="276"/>
      <c r="T349" s="279"/>
      <c r="U349" s="276"/>
      <c r="V349" s="281">
        <f t="shared" si="95"/>
        <v>0</v>
      </c>
      <c r="W349" s="281">
        <f t="shared" si="96"/>
        <v>0</v>
      </c>
      <c r="X349" s="277">
        <f t="shared" si="97"/>
        <v>0</v>
      </c>
      <c r="Y349" s="277">
        <v>1.0249999999999999</v>
      </c>
      <c r="Z349" s="286">
        <v>6721.52</v>
      </c>
      <c r="AA349" s="324">
        <v>7066.8</v>
      </c>
      <c r="AB349" s="325">
        <f t="shared" si="98"/>
        <v>0</v>
      </c>
    </row>
    <row r="350" spans="1:28" ht="18.75" hidden="1" customHeight="1" x14ac:dyDescent="0.25">
      <c r="A350" s="320">
        <v>136</v>
      </c>
      <c r="B350" s="327" t="s">
        <v>1295</v>
      </c>
      <c r="C350" s="386" t="s">
        <v>1160</v>
      </c>
      <c r="D350" s="336"/>
      <c r="E350" s="336"/>
      <c r="F350" s="336"/>
      <c r="G350" s="277">
        <f t="shared" si="90"/>
        <v>0</v>
      </c>
      <c r="H350" s="278">
        <f t="shared" si="89"/>
        <v>0</v>
      </c>
      <c r="I350" s="279"/>
      <c r="J350" s="279"/>
      <c r="K350" s="280"/>
      <c r="L350" s="281">
        <f t="shared" si="91"/>
        <v>0</v>
      </c>
      <c r="M350" s="281">
        <f t="shared" si="92"/>
        <v>0</v>
      </c>
      <c r="N350" s="279"/>
      <c r="O350" s="276"/>
      <c r="P350" s="276"/>
      <c r="Q350" s="277">
        <f t="shared" si="93"/>
        <v>0</v>
      </c>
      <c r="R350" s="281">
        <f t="shared" si="94"/>
        <v>0</v>
      </c>
      <c r="S350" s="276"/>
      <c r="T350" s="279"/>
      <c r="U350" s="276"/>
      <c r="V350" s="281">
        <f t="shared" si="95"/>
        <v>0</v>
      </c>
      <c r="W350" s="281">
        <f t="shared" si="96"/>
        <v>0</v>
      </c>
      <c r="X350" s="277">
        <f t="shared" si="97"/>
        <v>0</v>
      </c>
      <c r="Y350" s="277">
        <v>1.0249999999999999</v>
      </c>
      <c r="Z350" s="286">
        <v>2971.28</v>
      </c>
      <c r="AA350" s="324">
        <v>3104.4</v>
      </c>
      <c r="AB350" s="325">
        <f t="shared" si="98"/>
        <v>0</v>
      </c>
    </row>
    <row r="351" spans="1:28" ht="18.75" hidden="1" customHeight="1" x14ac:dyDescent="0.25">
      <c r="A351" s="320">
        <v>137</v>
      </c>
      <c r="B351" s="327" t="s">
        <v>1296</v>
      </c>
      <c r="C351" s="386" t="s">
        <v>1160</v>
      </c>
      <c r="D351" s="336"/>
      <c r="E351" s="336"/>
      <c r="F351" s="336"/>
      <c r="G351" s="277">
        <f t="shared" si="90"/>
        <v>0</v>
      </c>
      <c r="H351" s="278">
        <f t="shared" si="89"/>
        <v>0</v>
      </c>
      <c r="I351" s="279"/>
      <c r="J351" s="279"/>
      <c r="K351" s="280"/>
      <c r="L351" s="281">
        <f t="shared" si="91"/>
        <v>0</v>
      </c>
      <c r="M351" s="281">
        <f t="shared" si="92"/>
        <v>0</v>
      </c>
      <c r="N351" s="279"/>
      <c r="O351" s="276"/>
      <c r="P351" s="276"/>
      <c r="Q351" s="277">
        <f t="shared" si="93"/>
        <v>0</v>
      </c>
      <c r="R351" s="281">
        <f t="shared" si="94"/>
        <v>0</v>
      </c>
      <c r="S351" s="276"/>
      <c r="T351" s="279"/>
      <c r="U351" s="276"/>
      <c r="V351" s="281">
        <f t="shared" si="95"/>
        <v>0</v>
      </c>
      <c r="W351" s="281">
        <f t="shared" si="96"/>
        <v>0</v>
      </c>
      <c r="X351" s="277">
        <f t="shared" si="97"/>
        <v>0</v>
      </c>
      <c r="Y351" s="277">
        <v>1.0249999999999999</v>
      </c>
      <c r="Z351" s="286">
        <v>3328</v>
      </c>
      <c r="AA351" s="324">
        <v>3328</v>
      </c>
      <c r="AB351" s="325">
        <f t="shared" si="98"/>
        <v>0</v>
      </c>
    </row>
    <row r="352" spans="1:28" ht="18.75" hidden="1" customHeight="1" x14ac:dyDescent="0.25">
      <c r="A352" s="320">
        <v>138</v>
      </c>
      <c r="B352" s="327" t="s">
        <v>1297</v>
      </c>
      <c r="C352" s="386" t="s">
        <v>1160</v>
      </c>
      <c r="D352" s="336"/>
      <c r="E352" s="336"/>
      <c r="F352" s="336"/>
      <c r="G352" s="277">
        <f t="shared" si="90"/>
        <v>0</v>
      </c>
      <c r="H352" s="278">
        <f t="shared" si="89"/>
        <v>0</v>
      </c>
      <c r="I352" s="279"/>
      <c r="J352" s="279"/>
      <c r="K352" s="280"/>
      <c r="L352" s="281">
        <f t="shared" si="91"/>
        <v>0</v>
      </c>
      <c r="M352" s="281">
        <f t="shared" si="92"/>
        <v>0</v>
      </c>
      <c r="N352" s="279"/>
      <c r="O352" s="276"/>
      <c r="P352" s="276"/>
      <c r="Q352" s="277">
        <f t="shared" si="93"/>
        <v>0</v>
      </c>
      <c r="R352" s="281">
        <f t="shared" si="94"/>
        <v>0</v>
      </c>
      <c r="S352" s="276"/>
      <c r="T352" s="279"/>
      <c r="U352" s="276"/>
      <c r="V352" s="281">
        <f t="shared" si="95"/>
        <v>0</v>
      </c>
      <c r="W352" s="281">
        <f t="shared" si="96"/>
        <v>0</v>
      </c>
      <c r="X352" s="277">
        <f t="shared" si="97"/>
        <v>0</v>
      </c>
      <c r="Y352" s="277">
        <v>1.0249999999999999</v>
      </c>
      <c r="Z352" s="286">
        <v>7280</v>
      </c>
      <c r="AA352" s="324">
        <v>7482.8</v>
      </c>
      <c r="AB352" s="325">
        <f t="shared" si="98"/>
        <v>0</v>
      </c>
    </row>
    <row r="353" spans="1:28" ht="18.75" hidden="1" customHeight="1" x14ac:dyDescent="0.25">
      <c r="A353" s="320">
        <v>139</v>
      </c>
      <c r="B353" s="327" t="s">
        <v>1298</v>
      </c>
      <c r="C353" s="386" t="s">
        <v>1160</v>
      </c>
      <c r="D353" s="336"/>
      <c r="E353" s="336"/>
      <c r="F353" s="336"/>
      <c r="G353" s="277">
        <f t="shared" si="90"/>
        <v>0</v>
      </c>
      <c r="H353" s="278">
        <f t="shared" ref="H353:H386" si="99">G353*AA353</f>
        <v>0</v>
      </c>
      <c r="I353" s="279"/>
      <c r="J353" s="279"/>
      <c r="K353" s="280"/>
      <c r="L353" s="281">
        <f t="shared" si="91"/>
        <v>0</v>
      </c>
      <c r="M353" s="281">
        <f t="shared" si="92"/>
        <v>0</v>
      </c>
      <c r="N353" s="279"/>
      <c r="O353" s="276"/>
      <c r="P353" s="276"/>
      <c r="Q353" s="277">
        <f t="shared" si="93"/>
        <v>0</v>
      </c>
      <c r="R353" s="281">
        <f t="shared" si="94"/>
        <v>0</v>
      </c>
      <c r="S353" s="276"/>
      <c r="T353" s="279"/>
      <c r="U353" s="276"/>
      <c r="V353" s="281">
        <f t="shared" si="95"/>
        <v>0</v>
      </c>
      <c r="W353" s="281">
        <f t="shared" si="96"/>
        <v>0</v>
      </c>
      <c r="X353" s="277">
        <f t="shared" si="97"/>
        <v>0</v>
      </c>
      <c r="Y353" s="277">
        <v>1.0249999999999999</v>
      </c>
      <c r="Z353" s="286">
        <v>3530.8</v>
      </c>
      <c r="AA353" s="324">
        <v>3530.8</v>
      </c>
      <c r="AB353" s="325">
        <f t="shared" si="98"/>
        <v>0</v>
      </c>
    </row>
    <row r="354" spans="1:28" ht="18.75" hidden="1" customHeight="1" x14ac:dyDescent="0.25">
      <c r="A354" s="320">
        <v>140</v>
      </c>
      <c r="B354" s="327" t="s">
        <v>1299</v>
      </c>
      <c r="C354" s="386" t="s">
        <v>1160</v>
      </c>
      <c r="D354" s="336"/>
      <c r="E354" s="336"/>
      <c r="F354" s="336"/>
      <c r="G354" s="277">
        <f t="shared" si="90"/>
        <v>0</v>
      </c>
      <c r="H354" s="278">
        <f t="shared" si="99"/>
        <v>0</v>
      </c>
      <c r="I354" s="279"/>
      <c r="J354" s="279"/>
      <c r="K354" s="280"/>
      <c r="L354" s="281">
        <f t="shared" si="91"/>
        <v>0</v>
      </c>
      <c r="M354" s="281">
        <f t="shared" si="92"/>
        <v>0</v>
      </c>
      <c r="N354" s="279"/>
      <c r="O354" s="276"/>
      <c r="P354" s="276"/>
      <c r="Q354" s="277">
        <f t="shared" si="93"/>
        <v>0</v>
      </c>
      <c r="R354" s="281">
        <f t="shared" si="94"/>
        <v>0</v>
      </c>
      <c r="S354" s="276"/>
      <c r="T354" s="279"/>
      <c r="U354" s="276"/>
      <c r="V354" s="281">
        <f t="shared" si="95"/>
        <v>0</v>
      </c>
      <c r="W354" s="281">
        <f t="shared" si="96"/>
        <v>0</v>
      </c>
      <c r="X354" s="277">
        <f t="shared" si="97"/>
        <v>0</v>
      </c>
      <c r="Y354" s="277">
        <v>1.0249999999999999</v>
      </c>
      <c r="Z354" s="286">
        <v>7644</v>
      </c>
      <c r="AA354" s="324">
        <v>7644</v>
      </c>
      <c r="AB354" s="325">
        <f t="shared" si="98"/>
        <v>0</v>
      </c>
    </row>
    <row r="355" spans="1:28" ht="18.75" hidden="1" customHeight="1" x14ac:dyDescent="0.25">
      <c r="A355" s="320">
        <v>141</v>
      </c>
      <c r="B355" s="327" t="s">
        <v>1300</v>
      </c>
      <c r="C355" s="386" t="s">
        <v>1160</v>
      </c>
      <c r="D355" s="336"/>
      <c r="E355" s="336"/>
      <c r="F355" s="336"/>
      <c r="G355" s="277">
        <f t="shared" si="90"/>
        <v>0</v>
      </c>
      <c r="H355" s="278">
        <f t="shared" si="99"/>
        <v>0</v>
      </c>
      <c r="I355" s="279"/>
      <c r="J355" s="279"/>
      <c r="K355" s="280"/>
      <c r="L355" s="281">
        <f t="shared" si="91"/>
        <v>0</v>
      </c>
      <c r="M355" s="281">
        <f t="shared" si="92"/>
        <v>0</v>
      </c>
      <c r="N355" s="279"/>
      <c r="O355" s="276"/>
      <c r="P355" s="276"/>
      <c r="Q355" s="277">
        <f t="shared" si="93"/>
        <v>0</v>
      </c>
      <c r="R355" s="281">
        <f t="shared" si="94"/>
        <v>0</v>
      </c>
      <c r="S355" s="276"/>
      <c r="T355" s="279"/>
      <c r="U355" s="276"/>
      <c r="V355" s="281">
        <f t="shared" si="95"/>
        <v>0</v>
      </c>
      <c r="W355" s="281">
        <f t="shared" si="96"/>
        <v>0</v>
      </c>
      <c r="X355" s="277">
        <f t="shared" si="97"/>
        <v>0</v>
      </c>
      <c r="Y355" s="277">
        <v>1.0249999999999999</v>
      </c>
      <c r="Z355" s="286">
        <v>10845.12</v>
      </c>
      <c r="AA355" s="324">
        <v>10845.12</v>
      </c>
      <c r="AB355" s="325">
        <f t="shared" si="98"/>
        <v>0</v>
      </c>
    </row>
    <row r="356" spans="1:28" ht="18.75" hidden="1" customHeight="1" x14ac:dyDescent="0.25">
      <c r="A356" s="320">
        <v>142</v>
      </c>
      <c r="B356" s="327" t="s">
        <v>1301</v>
      </c>
      <c r="C356" s="386" t="s">
        <v>1160</v>
      </c>
      <c r="D356" s="336"/>
      <c r="E356" s="336"/>
      <c r="F356" s="336"/>
      <c r="G356" s="277">
        <f t="shared" si="90"/>
        <v>0</v>
      </c>
      <c r="H356" s="278">
        <f t="shared" si="99"/>
        <v>0</v>
      </c>
      <c r="I356" s="279"/>
      <c r="J356" s="279"/>
      <c r="K356" s="280"/>
      <c r="L356" s="281">
        <f t="shared" si="91"/>
        <v>0</v>
      </c>
      <c r="M356" s="281">
        <f t="shared" si="92"/>
        <v>0</v>
      </c>
      <c r="N356" s="279"/>
      <c r="O356" s="276"/>
      <c r="P356" s="276"/>
      <c r="Q356" s="277">
        <f t="shared" si="93"/>
        <v>0</v>
      </c>
      <c r="R356" s="281">
        <f t="shared" si="94"/>
        <v>0</v>
      </c>
      <c r="S356" s="276"/>
      <c r="T356" s="279"/>
      <c r="U356" s="276"/>
      <c r="V356" s="281">
        <f t="shared" si="95"/>
        <v>0</v>
      </c>
      <c r="W356" s="281">
        <f t="shared" si="96"/>
        <v>0</v>
      </c>
      <c r="X356" s="277">
        <f t="shared" si="97"/>
        <v>0</v>
      </c>
      <c r="Y356" s="277">
        <v>1.0249999999999999</v>
      </c>
      <c r="Z356" s="286">
        <v>10845.12</v>
      </c>
      <c r="AA356" s="324">
        <v>10845.12</v>
      </c>
      <c r="AB356" s="325">
        <f t="shared" si="98"/>
        <v>0</v>
      </c>
    </row>
    <row r="357" spans="1:28" ht="18.75" hidden="1" customHeight="1" x14ac:dyDescent="0.25">
      <c r="A357" s="320">
        <v>143</v>
      </c>
      <c r="B357" s="327" t="s">
        <v>1302</v>
      </c>
      <c r="C357" s="386" t="s">
        <v>1160</v>
      </c>
      <c r="D357" s="336"/>
      <c r="E357" s="336"/>
      <c r="F357" s="336"/>
      <c r="G357" s="277">
        <f t="shared" si="90"/>
        <v>0</v>
      </c>
      <c r="H357" s="278">
        <f t="shared" si="99"/>
        <v>0</v>
      </c>
      <c r="I357" s="279"/>
      <c r="J357" s="279"/>
      <c r="K357" s="280"/>
      <c r="L357" s="281">
        <f t="shared" si="91"/>
        <v>0</v>
      </c>
      <c r="M357" s="281">
        <f t="shared" si="92"/>
        <v>0</v>
      </c>
      <c r="N357" s="279"/>
      <c r="O357" s="276"/>
      <c r="P357" s="276"/>
      <c r="Q357" s="277">
        <f t="shared" si="93"/>
        <v>0</v>
      </c>
      <c r="R357" s="281">
        <f t="shared" si="94"/>
        <v>0</v>
      </c>
      <c r="S357" s="276"/>
      <c r="T357" s="279"/>
      <c r="U357" s="276"/>
      <c r="V357" s="281">
        <f t="shared" si="95"/>
        <v>0</v>
      </c>
      <c r="W357" s="281">
        <f t="shared" si="96"/>
        <v>0</v>
      </c>
      <c r="X357" s="277">
        <f t="shared" si="97"/>
        <v>0</v>
      </c>
      <c r="Y357" s="277">
        <v>1.0249999999999999</v>
      </c>
      <c r="Z357" s="286">
        <v>10845.12</v>
      </c>
      <c r="AA357" s="324">
        <v>10845.12</v>
      </c>
      <c r="AB357" s="325">
        <f t="shared" si="98"/>
        <v>0</v>
      </c>
    </row>
    <row r="358" spans="1:28" ht="18.75" hidden="1" customHeight="1" x14ac:dyDescent="0.25">
      <c r="A358" s="320">
        <v>144</v>
      </c>
      <c r="B358" s="327" t="s">
        <v>1303</v>
      </c>
      <c r="C358" s="386" t="s">
        <v>1160</v>
      </c>
      <c r="D358" s="336"/>
      <c r="E358" s="336"/>
      <c r="F358" s="336"/>
      <c r="G358" s="277">
        <f t="shared" si="90"/>
        <v>0</v>
      </c>
      <c r="H358" s="278">
        <f t="shared" si="99"/>
        <v>0</v>
      </c>
      <c r="I358" s="279"/>
      <c r="J358" s="279"/>
      <c r="K358" s="280"/>
      <c r="L358" s="281">
        <f t="shared" si="91"/>
        <v>0</v>
      </c>
      <c r="M358" s="281">
        <f t="shared" si="92"/>
        <v>0</v>
      </c>
      <c r="N358" s="279"/>
      <c r="O358" s="276"/>
      <c r="P358" s="276"/>
      <c r="Q358" s="277">
        <f t="shared" si="93"/>
        <v>0</v>
      </c>
      <c r="R358" s="281">
        <f t="shared" si="94"/>
        <v>0</v>
      </c>
      <c r="S358" s="276"/>
      <c r="T358" s="279"/>
      <c r="U358" s="276"/>
      <c r="V358" s="281">
        <f t="shared" si="95"/>
        <v>0</v>
      </c>
      <c r="W358" s="281">
        <f t="shared" si="96"/>
        <v>0</v>
      </c>
      <c r="X358" s="277">
        <f t="shared" si="97"/>
        <v>0</v>
      </c>
      <c r="Y358" s="277">
        <v>1.0249999999999999</v>
      </c>
      <c r="Z358" s="286">
        <v>3317.6</v>
      </c>
      <c r="AA358" s="324">
        <v>3317.6</v>
      </c>
      <c r="AB358" s="325">
        <f t="shared" si="98"/>
        <v>0</v>
      </c>
    </row>
    <row r="359" spans="1:28" ht="18.75" hidden="1" customHeight="1" x14ac:dyDescent="0.25">
      <c r="A359" s="320">
        <v>145</v>
      </c>
      <c r="B359" s="327" t="s">
        <v>1304</v>
      </c>
      <c r="C359" s="386" t="s">
        <v>1160</v>
      </c>
      <c r="D359" s="336"/>
      <c r="E359" s="336"/>
      <c r="F359" s="336"/>
      <c r="G359" s="277">
        <f t="shared" si="90"/>
        <v>0</v>
      </c>
      <c r="H359" s="278">
        <f t="shared" si="99"/>
        <v>0</v>
      </c>
      <c r="I359" s="279"/>
      <c r="J359" s="279"/>
      <c r="K359" s="280"/>
      <c r="L359" s="281">
        <f t="shared" si="91"/>
        <v>0</v>
      </c>
      <c r="M359" s="281">
        <f t="shared" si="92"/>
        <v>0</v>
      </c>
      <c r="N359" s="279"/>
      <c r="O359" s="276"/>
      <c r="P359" s="276"/>
      <c r="Q359" s="277">
        <f t="shared" si="93"/>
        <v>0</v>
      </c>
      <c r="R359" s="281">
        <f t="shared" si="94"/>
        <v>0</v>
      </c>
      <c r="S359" s="276"/>
      <c r="T359" s="279"/>
      <c r="U359" s="276"/>
      <c r="V359" s="281">
        <f t="shared" si="95"/>
        <v>0</v>
      </c>
      <c r="W359" s="281">
        <f t="shared" si="96"/>
        <v>0</v>
      </c>
      <c r="X359" s="277">
        <f t="shared" si="97"/>
        <v>0</v>
      </c>
      <c r="Y359" s="277">
        <v>1.0249999999999999</v>
      </c>
      <c r="Z359" s="286">
        <v>3614</v>
      </c>
      <c r="AA359" s="324">
        <v>3614</v>
      </c>
      <c r="AB359" s="325">
        <f t="shared" si="98"/>
        <v>0</v>
      </c>
    </row>
    <row r="360" spans="1:28" ht="18.75" hidden="1" customHeight="1" x14ac:dyDescent="0.25">
      <c r="A360" s="320">
        <v>146</v>
      </c>
      <c r="B360" s="327" t="s">
        <v>1305</v>
      </c>
      <c r="C360" s="386" t="s">
        <v>1160</v>
      </c>
      <c r="D360" s="336"/>
      <c r="E360" s="336"/>
      <c r="F360" s="336"/>
      <c r="G360" s="277">
        <f t="shared" si="90"/>
        <v>0</v>
      </c>
      <c r="H360" s="278">
        <f t="shared" si="99"/>
        <v>0</v>
      </c>
      <c r="I360" s="279"/>
      <c r="J360" s="279"/>
      <c r="K360" s="280"/>
      <c r="L360" s="281">
        <f t="shared" si="91"/>
        <v>0</v>
      </c>
      <c r="M360" s="281">
        <f t="shared" si="92"/>
        <v>0</v>
      </c>
      <c r="N360" s="279"/>
      <c r="O360" s="276"/>
      <c r="P360" s="276"/>
      <c r="Q360" s="277">
        <f t="shared" si="93"/>
        <v>0</v>
      </c>
      <c r="R360" s="281">
        <f t="shared" si="94"/>
        <v>0</v>
      </c>
      <c r="S360" s="276"/>
      <c r="T360" s="279"/>
      <c r="U360" s="276"/>
      <c r="V360" s="281">
        <f t="shared" si="95"/>
        <v>0</v>
      </c>
      <c r="W360" s="281">
        <f t="shared" si="96"/>
        <v>0</v>
      </c>
      <c r="X360" s="277">
        <f t="shared" si="97"/>
        <v>0</v>
      </c>
      <c r="Y360" s="277">
        <v>1.0249999999999999</v>
      </c>
      <c r="Z360" s="286">
        <v>3614</v>
      </c>
      <c r="AA360" s="324">
        <v>3614</v>
      </c>
      <c r="AB360" s="325">
        <f t="shared" si="98"/>
        <v>0</v>
      </c>
    </row>
    <row r="361" spans="1:28" ht="18.75" hidden="1" customHeight="1" x14ac:dyDescent="0.25">
      <c r="A361" s="320">
        <v>147</v>
      </c>
      <c r="B361" s="327" t="s">
        <v>1306</v>
      </c>
      <c r="C361" s="386" t="s">
        <v>1160</v>
      </c>
      <c r="D361" s="336"/>
      <c r="E361" s="336"/>
      <c r="F361" s="336"/>
      <c r="G361" s="277">
        <f t="shared" si="90"/>
        <v>0</v>
      </c>
      <c r="H361" s="278">
        <f t="shared" si="99"/>
        <v>0</v>
      </c>
      <c r="I361" s="279"/>
      <c r="J361" s="279"/>
      <c r="K361" s="280"/>
      <c r="L361" s="281">
        <f t="shared" si="91"/>
        <v>0</v>
      </c>
      <c r="M361" s="281">
        <f t="shared" si="92"/>
        <v>0</v>
      </c>
      <c r="N361" s="279"/>
      <c r="O361" s="276"/>
      <c r="P361" s="276"/>
      <c r="Q361" s="277">
        <f t="shared" si="93"/>
        <v>0</v>
      </c>
      <c r="R361" s="281">
        <f t="shared" si="94"/>
        <v>0</v>
      </c>
      <c r="S361" s="276"/>
      <c r="T361" s="279"/>
      <c r="U361" s="276"/>
      <c r="V361" s="281">
        <f t="shared" si="95"/>
        <v>0</v>
      </c>
      <c r="W361" s="281">
        <f t="shared" si="96"/>
        <v>0</v>
      </c>
      <c r="X361" s="277">
        <f t="shared" si="97"/>
        <v>0</v>
      </c>
      <c r="Y361" s="277">
        <v>1.0249999999999999</v>
      </c>
      <c r="Z361" s="286">
        <v>3614</v>
      </c>
      <c r="AA361" s="324">
        <v>3614</v>
      </c>
      <c r="AB361" s="325">
        <f t="shared" si="98"/>
        <v>0</v>
      </c>
    </row>
    <row r="362" spans="1:28" ht="18.75" hidden="1" customHeight="1" x14ac:dyDescent="0.25">
      <c r="A362" s="320">
        <v>148</v>
      </c>
      <c r="B362" s="327" t="s">
        <v>1307</v>
      </c>
      <c r="C362" s="386" t="s">
        <v>1160</v>
      </c>
      <c r="D362" s="336"/>
      <c r="E362" s="336"/>
      <c r="F362" s="336"/>
      <c r="G362" s="277">
        <f t="shared" si="90"/>
        <v>0</v>
      </c>
      <c r="H362" s="278">
        <f t="shared" si="99"/>
        <v>0</v>
      </c>
      <c r="I362" s="279"/>
      <c r="J362" s="279"/>
      <c r="K362" s="280"/>
      <c r="L362" s="281">
        <f t="shared" si="91"/>
        <v>0</v>
      </c>
      <c r="M362" s="281">
        <f t="shared" si="92"/>
        <v>0</v>
      </c>
      <c r="N362" s="279"/>
      <c r="O362" s="276"/>
      <c r="P362" s="276"/>
      <c r="Q362" s="277">
        <f t="shared" si="93"/>
        <v>0</v>
      </c>
      <c r="R362" s="281">
        <f t="shared" si="94"/>
        <v>0</v>
      </c>
      <c r="S362" s="276"/>
      <c r="T362" s="279"/>
      <c r="U362" s="276"/>
      <c r="V362" s="281">
        <f t="shared" si="95"/>
        <v>0</v>
      </c>
      <c r="W362" s="281">
        <f t="shared" si="96"/>
        <v>0</v>
      </c>
      <c r="X362" s="277">
        <f t="shared" si="97"/>
        <v>0</v>
      </c>
      <c r="Y362" s="277">
        <v>1.0249999999999999</v>
      </c>
      <c r="Z362" s="286">
        <v>5526.56</v>
      </c>
      <c r="AA362" s="324">
        <v>5526.56</v>
      </c>
      <c r="AB362" s="325">
        <f t="shared" si="98"/>
        <v>0</v>
      </c>
    </row>
    <row r="363" spans="1:28" ht="18.75" hidden="1" customHeight="1" x14ac:dyDescent="0.25">
      <c r="A363" s="320">
        <v>149</v>
      </c>
      <c r="B363" s="327" t="s">
        <v>1308</v>
      </c>
      <c r="C363" s="386" t="s">
        <v>1160</v>
      </c>
      <c r="D363" s="336"/>
      <c r="E363" s="336"/>
      <c r="F363" s="336"/>
      <c r="G363" s="277">
        <f t="shared" si="90"/>
        <v>0</v>
      </c>
      <c r="H363" s="278">
        <f t="shared" si="99"/>
        <v>0</v>
      </c>
      <c r="I363" s="279"/>
      <c r="J363" s="279"/>
      <c r="K363" s="280"/>
      <c r="L363" s="281">
        <f t="shared" si="91"/>
        <v>0</v>
      </c>
      <c r="M363" s="281">
        <f t="shared" si="92"/>
        <v>0</v>
      </c>
      <c r="N363" s="279"/>
      <c r="O363" s="276"/>
      <c r="P363" s="276"/>
      <c r="Q363" s="277">
        <f t="shared" si="93"/>
        <v>0</v>
      </c>
      <c r="R363" s="281">
        <f t="shared" si="94"/>
        <v>0</v>
      </c>
      <c r="S363" s="276"/>
      <c r="T363" s="279"/>
      <c r="U363" s="276"/>
      <c r="V363" s="281">
        <f t="shared" si="95"/>
        <v>0</v>
      </c>
      <c r="W363" s="281">
        <f t="shared" si="96"/>
        <v>0</v>
      </c>
      <c r="X363" s="277">
        <f t="shared" si="97"/>
        <v>0</v>
      </c>
      <c r="Y363" s="277">
        <v>1.0249999999999999</v>
      </c>
      <c r="Z363" s="286">
        <v>5495.36</v>
      </c>
      <c r="AA363" s="324">
        <v>5495.36</v>
      </c>
      <c r="AB363" s="325">
        <f t="shared" si="98"/>
        <v>0</v>
      </c>
    </row>
    <row r="364" spans="1:28" ht="18.75" hidden="1" customHeight="1" x14ac:dyDescent="0.25">
      <c r="A364" s="320">
        <v>150</v>
      </c>
      <c r="B364" s="327" t="s">
        <v>1309</v>
      </c>
      <c r="C364" s="386" t="s">
        <v>1160</v>
      </c>
      <c r="D364" s="336"/>
      <c r="E364" s="336"/>
      <c r="F364" s="336"/>
      <c r="G364" s="277">
        <f t="shared" si="90"/>
        <v>0</v>
      </c>
      <c r="H364" s="278">
        <f t="shared" si="99"/>
        <v>0</v>
      </c>
      <c r="I364" s="279"/>
      <c r="J364" s="279"/>
      <c r="K364" s="280"/>
      <c r="L364" s="281">
        <f t="shared" si="91"/>
        <v>0</v>
      </c>
      <c r="M364" s="281">
        <f t="shared" si="92"/>
        <v>0</v>
      </c>
      <c r="N364" s="279"/>
      <c r="O364" s="276"/>
      <c r="P364" s="276"/>
      <c r="Q364" s="277">
        <f t="shared" si="93"/>
        <v>0</v>
      </c>
      <c r="R364" s="281">
        <f t="shared" si="94"/>
        <v>0</v>
      </c>
      <c r="S364" s="276"/>
      <c r="T364" s="279"/>
      <c r="U364" s="276"/>
      <c r="V364" s="281">
        <f t="shared" si="95"/>
        <v>0</v>
      </c>
      <c r="W364" s="281">
        <f t="shared" si="96"/>
        <v>0</v>
      </c>
      <c r="X364" s="277">
        <f t="shared" si="97"/>
        <v>0</v>
      </c>
      <c r="Y364" s="277">
        <v>1.0249999999999999</v>
      </c>
      <c r="Z364" s="286">
        <v>5844.8</v>
      </c>
      <c r="AA364" s="324">
        <v>5844.8</v>
      </c>
      <c r="AB364" s="325">
        <f t="shared" si="98"/>
        <v>0</v>
      </c>
    </row>
    <row r="365" spans="1:28" ht="18.75" hidden="1" customHeight="1" x14ac:dyDescent="0.25">
      <c r="A365" s="320">
        <v>151</v>
      </c>
      <c r="B365" s="327" t="s">
        <v>1310</v>
      </c>
      <c r="C365" s="386" t="s">
        <v>1160</v>
      </c>
      <c r="D365" s="336"/>
      <c r="E365" s="336"/>
      <c r="F365" s="336"/>
      <c r="G365" s="277">
        <f t="shared" si="90"/>
        <v>0</v>
      </c>
      <c r="H365" s="278">
        <f t="shared" si="99"/>
        <v>0</v>
      </c>
      <c r="I365" s="279"/>
      <c r="J365" s="279"/>
      <c r="K365" s="280"/>
      <c r="L365" s="281">
        <f t="shared" si="91"/>
        <v>0</v>
      </c>
      <c r="M365" s="281">
        <f t="shared" si="92"/>
        <v>0</v>
      </c>
      <c r="N365" s="279"/>
      <c r="O365" s="276"/>
      <c r="P365" s="276"/>
      <c r="Q365" s="277">
        <f t="shared" si="93"/>
        <v>0</v>
      </c>
      <c r="R365" s="281">
        <f t="shared" si="94"/>
        <v>0</v>
      </c>
      <c r="S365" s="276"/>
      <c r="T365" s="279"/>
      <c r="U365" s="276"/>
      <c r="V365" s="281">
        <f t="shared" si="95"/>
        <v>0</v>
      </c>
      <c r="W365" s="281">
        <f t="shared" si="96"/>
        <v>0</v>
      </c>
      <c r="X365" s="277">
        <f t="shared" si="97"/>
        <v>0</v>
      </c>
      <c r="Y365" s="277">
        <v>1.0249999999999999</v>
      </c>
      <c r="Z365" s="286">
        <v>5844.8</v>
      </c>
      <c r="AA365" s="324">
        <v>5844.8</v>
      </c>
      <c r="AB365" s="325">
        <f t="shared" si="98"/>
        <v>0</v>
      </c>
    </row>
    <row r="366" spans="1:28" ht="18.75" hidden="1" customHeight="1" x14ac:dyDescent="0.25">
      <c r="A366" s="320">
        <v>152</v>
      </c>
      <c r="B366" s="327" t="s">
        <v>1311</v>
      </c>
      <c r="C366" s="386" t="s">
        <v>1160</v>
      </c>
      <c r="D366" s="336"/>
      <c r="E366" s="336"/>
      <c r="F366" s="336"/>
      <c r="G366" s="277">
        <f t="shared" si="90"/>
        <v>0</v>
      </c>
      <c r="H366" s="278">
        <f t="shared" si="99"/>
        <v>0</v>
      </c>
      <c r="I366" s="279"/>
      <c r="J366" s="279"/>
      <c r="K366" s="280"/>
      <c r="L366" s="281">
        <f t="shared" si="91"/>
        <v>0</v>
      </c>
      <c r="M366" s="281">
        <f t="shared" si="92"/>
        <v>0</v>
      </c>
      <c r="N366" s="279"/>
      <c r="O366" s="276"/>
      <c r="P366" s="276"/>
      <c r="Q366" s="277">
        <f t="shared" si="93"/>
        <v>0</v>
      </c>
      <c r="R366" s="281">
        <f t="shared" si="94"/>
        <v>0</v>
      </c>
      <c r="S366" s="276"/>
      <c r="T366" s="279"/>
      <c r="U366" s="276"/>
      <c r="V366" s="281">
        <f t="shared" si="95"/>
        <v>0</v>
      </c>
      <c r="W366" s="281">
        <f t="shared" si="96"/>
        <v>0</v>
      </c>
      <c r="X366" s="277">
        <f t="shared" si="97"/>
        <v>0</v>
      </c>
      <c r="Y366" s="277">
        <v>1.0249999999999999</v>
      </c>
      <c r="Z366" s="286">
        <v>3763.76</v>
      </c>
      <c r="AA366" s="324">
        <v>3894.8</v>
      </c>
      <c r="AB366" s="325">
        <f t="shared" si="98"/>
        <v>0</v>
      </c>
    </row>
    <row r="367" spans="1:28" ht="18.75" hidden="1" customHeight="1" x14ac:dyDescent="0.25">
      <c r="A367" s="320">
        <v>153</v>
      </c>
      <c r="B367" s="327" t="s">
        <v>1312</v>
      </c>
      <c r="C367" s="386" t="s">
        <v>1160</v>
      </c>
      <c r="D367" s="336"/>
      <c r="E367" s="336"/>
      <c r="F367" s="336"/>
      <c r="G367" s="277">
        <f t="shared" si="90"/>
        <v>0</v>
      </c>
      <c r="H367" s="278">
        <f t="shared" si="99"/>
        <v>0</v>
      </c>
      <c r="I367" s="279"/>
      <c r="J367" s="279"/>
      <c r="K367" s="280"/>
      <c r="L367" s="281">
        <f t="shared" si="91"/>
        <v>0</v>
      </c>
      <c r="M367" s="281">
        <f t="shared" si="92"/>
        <v>0</v>
      </c>
      <c r="N367" s="279"/>
      <c r="O367" s="276"/>
      <c r="P367" s="276"/>
      <c r="Q367" s="277">
        <f t="shared" si="93"/>
        <v>0</v>
      </c>
      <c r="R367" s="281">
        <f t="shared" si="94"/>
        <v>0</v>
      </c>
      <c r="S367" s="276"/>
      <c r="T367" s="279"/>
      <c r="U367" s="276"/>
      <c r="V367" s="281">
        <f t="shared" si="95"/>
        <v>0</v>
      </c>
      <c r="W367" s="281">
        <f t="shared" si="96"/>
        <v>0</v>
      </c>
      <c r="X367" s="277">
        <f t="shared" si="97"/>
        <v>0</v>
      </c>
      <c r="Y367" s="277">
        <v>1.0249999999999999</v>
      </c>
      <c r="Z367" s="286">
        <v>8874.32</v>
      </c>
      <c r="AA367" s="324">
        <v>8874.32</v>
      </c>
      <c r="AB367" s="325">
        <f t="shared" si="98"/>
        <v>0</v>
      </c>
    </row>
    <row r="368" spans="1:28" ht="18.75" hidden="1" customHeight="1" x14ac:dyDescent="0.25">
      <c r="A368" s="320">
        <v>154</v>
      </c>
      <c r="B368" s="327" t="s">
        <v>1313</v>
      </c>
      <c r="C368" s="386" t="s">
        <v>1160</v>
      </c>
      <c r="D368" s="336"/>
      <c r="E368" s="336"/>
      <c r="F368" s="336"/>
      <c r="G368" s="277">
        <f t="shared" si="90"/>
        <v>0</v>
      </c>
      <c r="H368" s="278">
        <f t="shared" si="99"/>
        <v>0</v>
      </c>
      <c r="I368" s="279"/>
      <c r="J368" s="279"/>
      <c r="K368" s="280"/>
      <c r="L368" s="281">
        <f t="shared" si="91"/>
        <v>0</v>
      </c>
      <c r="M368" s="281">
        <f t="shared" si="92"/>
        <v>0</v>
      </c>
      <c r="N368" s="279"/>
      <c r="O368" s="276"/>
      <c r="P368" s="276"/>
      <c r="Q368" s="277">
        <f t="shared" si="93"/>
        <v>0</v>
      </c>
      <c r="R368" s="281">
        <f t="shared" si="94"/>
        <v>0</v>
      </c>
      <c r="S368" s="276"/>
      <c r="T368" s="279"/>
      <c r="U368" s="276"/>
      <c r="V368" s="281">
        <f t="shared" si="95"/>
        <v>0</v>
      </c>
      <c r="W368" s="281">
        <f t="shared" si="96"/>
        <v>0</v>
      </c>
      <c r="X368" s="277">
        <f t="shared" si="97"/>
        <v>0</v>
      </c>
      <c r="Y368" s="277">
        <v>1.0249999999999999</v>
      </c>
      <c r="Z368" s="286">
        <v>9630.4</v>
      </c>
      <c r="AA368" s="324">
        <v>9630.4</v>
      </c>
      <c r="AB368" s="325">
        <f t="shared" si="98"/>
        <v>0</v>
      </c>
    </row>
    <row r="369" spans="1:28" ht="18.75" hidden="1" customHeight="1" x14ac:dyDescent="0.25">
      <c r="A369" s="320">
        <v>155</v>
      </c>
      <c r="B369" s="327" t="s">
        <v>1314</v>
      </c>
      <c r="C369" s="386" t="s">
        <v>1160</v>
      </c>
      <c r="D369" s="336"/>
      <c r="E369" s="336"/>
      <c r="F369" s="336"/>
      <c r="G369" s="277">
        <f t="shared" si="90"/>
        <v>0</v>
      </c>
      <c r="H369" s="278">
        <f t="shared" si="99"/>
        <v>0</v>
      </c>
      <c r="I369" s="279"/>
      <c r="J369" s="279"/>
      <c r="K369" s="280"/>
      <c r="L369" s="281">
        <f t="shared" si="91"/>
        <v>0</v>
      </c>
      <c r="M369" s="281">
        <f t="shared" si="92"/>
        <v>0</v>
      </c>
      <c r="N369" s="279"/>
      <c r="O369" s="276"/>
      <c r="P369" s="276"/>
      <c r="Q369" s="277">
        <f t="shared" si="93"/>
        <v>0</v>
      </c>
      <c r="R369" s="281">
        <f t="shared" si="94"/>
        <v>0</v>
      </c>
      <c r="S369" s="276"/>
      <c r="T369" s="279"/>
      <c r="U369" s="276"/>
      <c r="V369" s="281">
        <f t="shared" si="95"/>
        <v>0</v>
      </c>
      <c r="W369" s="281">
        <f t="shared" si="96"/>
        <v>0</v>
      </c>
      <c r="X369" s="277">
        <f t="shared" si="97"/>
        <v>0</v>
      </c>
      <c r="Y369" s="277">
        <v>1.0249999999999999</v>
      </c>
      <c r="Z369" s="286">
        <v>4836</v>
      </c>
      <c r="AA369" s="324">
        <v>4992</v>
      </c>
      <c r="AB369" s="325">
        <f t="shared" si="98"/>
        <v>0</v>
      </c>
    </row>
    <row r="370" spans="1:28" ht="18.75" hidden="1" customHeight="1" x14ac:dyDescent="0.25">
      <c r="A370" s="320">
        <v>156</v>
      </c>
      <c r="B370" s="327" t="s">
        <v>1315</v>
      </c>
      <c r="C370" s="386" t="s">
        <v>1160</v>
      </c>
      <c r="D370" s="336"/>
      <c r="E370" s="336"/>
      <c r="F370" s="336"/>
      <c r="G370" s="277">
        <f t="shared" si="90"/>
        <v>0</v>
      </c>
      <c r="H370" s="278">
        <f t="shared" si="99"/>
        <v>0</v>
      </c>
      <c r="I370" s="279"/>
      <c r="J370" s="279"/>
      <c r="K370" s="280"/>
      <c r="L370" s="281">
        <f t="shared" si="91"/>
        <v>0</v>
      </c>
      <c r="M370" s="281">
        <f t="shared" si="92"/>
        <v>0</v>
      </c>
      <c r="N370" s="279"/>
      <c r="O370" s="276"/>
      <c r="P370" s="276"/>
      <c r="Q370" s="277">
        <f t="shared" si="93"/>
        <v>0</v>
      </c>
      <c r="R370" s="281">
        <f t="shared" si="94"/>
        <v>0</v>
      </c>
      <c r="S370" s="276"/>
      <c r="T370" s="279"/>
      <c r="U370" s="276"/>
      <c r="V370" s="281">
        <f t="shared" si="95"/>
        <v>0</v>
      </c>
      <c r="W370" s="281">
        <f t="shared" si="96"/>
        <v>0</v>
      </c>
      <c r="X370" s="277">
        <f t="shared" si="97"/>
        <v>0</v>
      </c>
      <c r="Y370" s="277">
        <v>1.0249999999999999</v>
      </c>
      <c r="Z370" s="286">
        <v>2600</v>
      </c>
      <c r="AA370" s="324">
        <v>2600</v>
      </c>
      <c r="AB370" s="325">
        <f t="shared" si="98"/>
        <v>0</v>
      </c>
    </row>
    <row r="371" spans="1:28" ht="18.75" hidden="1" customHeight="1" x14ac:dyDescent="0.25">
      <c r="A371" s="320">
        <v>157</v>
      </c>
      <c r="B371" s="327" t="s">
        <v>1316</v>
      </c>
      <c r="C371" s="386" t="s">
        <v>1160</v>
      </c>
      <c r="D371" s="336"/>
      <c r="E371" s="336"/>
      <c r="F371" s="336"/>
      <c r="G371" s="277">
        <f t="shared" si="90"/>
        <v>0</v>
      </c>
      <c r="H371" s="278">
        <f t="shared" si="99"/>
        <v>0</v>
      </c>
      <c r="I371" s="279"/>
      <c r="J371" s="279"/>
      <c r="K371" s="280"/>
      <c r="L371" s="281">
        <f t="shared" si="91"/>
        <v>0</v>
      </c>
      <c r="M371" s="281">
        <f t="shared" si="92"/>
        <v>0</v>
      </c>
      <c r="N371" s="279"/>
      <c r="O371" s="276"/>
      <c r="P371" s="276"/>
      <c r="Q371" s="277">
        <f t="shared" si="93"/>
        <v>0</v>
      </c>
      <c r="R371" s="281">
        <f t="shared" si="94"/>
        <v>0</v>
      </c>
      <c r="S371" s="276"/>
      <c r="T371" s="279"/>
      <c r="U371" s="276"/>
      <c r="V371" s="281">
        <f t="shared" si="95"/>
        <v>0</v>
      </c>
      <c r="W371" s="281">
        <f t="shared" si="96"/>
        <v>0</v>
      </c>
      <c r="X371" s="277">
        <f t="shared" si="97"/>
        <v>0</v>
      </c>
      <c r="Y371" s="277">
        <v>1.0249999999999999</v>
      </c>
      <c r="Z371" s="286">
        <v>2912</v>
      </c>
      <c r="AA371" s="324">
        <v>2912</v>
      </c>
      <c r="AB371" s="325">
        <f t="shared" si="98"/>
        <v>0</v>
      </c>
    </row>
    <row r="372" spans="1:28" ht="18.75" hidden="1" customHeight="1" x14ac:dyDescent="0.25">
      <c r="A372" s="320">
        <v>158</v>
      </c>
      <c r="B372" s="327" t="s">
        <v>1317</v>
      </c>
      <c r="C372" s="386" t="s">
        <v>1160</v>
      </c>
      <c r="D372" s="336"/>
      <c r="E372" s="336"/>
      <c r="F372" s="336"/>
      <c r="G372" s="277">
        <f t="shared" si="90"/>
        <v>0</v>
      </c>
      <c r="H372" s="278">
        <f t="shared" si="99"/>
        <v>0</v>
      </c>
      <c r="I372" s="279"/>
      <c r="J372" s="279"/>
      <c r="K372" s="280"/>
      <c r="L372" s="281">
        <f t="shared" si="91"/>
        <v>0</v>
      </c>
      <c r="M372" s="281">
        <f t="shared" si="92"/>
        <v>0</v>
      </c>
      <c r="N372" s="279"/>
      <c r="O372" s="276"/>
      <c r="P372" s="276"/>
      <c r="Q372" s="277">
        <f t="shared" si="93"/>
        <v>0</v>
      </c>
      <c r="R372" s="281">
        <f t="shared" si="94"/>
        <v>0</v>
      </c>
      <c r="S372" s="276"/>
      <c r="T372" s="279"/>
      <c r="U372" s="276"/>
      <c r="V372" s="281">
        <f t="shared" si="95"/>
        <v>0</v>
      </c>
      <c r="W372" s="281">
        <f t="shared" si="96"/>
        <v>0</v>
      </c>
      <c r="X372" s="277">
        <f t="shared" si="97"/>
        <v>0</v>
      </c>
      <c r="Y372" s="277">
        <v>1.0249999999999999</v>
      </c>
      <c r="Z372" s="286">
        <v>2912</v>
      </c>
      <c r="AA372" s="324">
        <v>2912</v>
      </c>
      <c r="AB372" s="325">
        <f t="shared" si="98"/>
        <v>0</v>
      </c>
    </row>
    <row r="373" spans="1:28" ht="18.75" hidden="1" customHeight="1" x14ac:dyDescent="0.25">
      <c r="A373" s="320">
        <v>159</v>
      </c>
      <c r="B373" s="327" t="s">
        <v>1318</v>
      </c>
      <c r="C373" s="386" t="s">
        <v>1160</v>
      </c>
      <c r="D373" s="336"/>
      <c r="E373" s="336"/>
      <c r="F373" s="336"/>
      <c r="G373" s="277">
        <f t="shared" si="90"/>
        <v>0</v>
      </c>
      <c r="H373" s="278">
        <f t="shared" si="99"/>
        <v>0</v>
      </c>
      <c r="I373" s="279"/>
      <c r="J373" s="279"/>
      <c r="K373" s="280"/>
      <c r="L373" s="281">
        <f t="shared" si="91"/>
        <v>0</v>
      </c>
      <c r="M373" s="281">
        <f t="shared" si="92"/>
        <v>0</v>
      </c>
      <c r="N373" s="279"/>
      <c r="O373" s="276"/>
      <c r="P373" s="276"/>
      <c r="Q373" s="277">
        <f t="shared" si="93"/>
        <v>0</v>
      </c>
      <c r="R373" s="281">
        <f t="shared" si="94"/>
        <v>0</v>
      </c>
      <c r="S373" s="276"/>
      <c r="T373" s="279"/>
      <c r="U373" s="276"/>
      <c r="V373" s="281">
        <f t="shared" si="95"/>
        <v>0</v>
      </c>
      <c r="W373" s="281">
        <f t="shared" si="96"/>
        <v>0</v>
      </c>
      <c r="X373" s="277">
        <f t="shared" si="97"/>
        <v>0</v>
      </c>
      <c r="Y373" s="277">
        <v>1.0249999999999999</v>
      </c>
      <c r="Z373" s="286">
        <v>2548</v>
      </c>
      <c r="AA373" s="324">
        <v>2392</v>
      </c>
      <c r="AB373" s="325">
        <f t="shared" si="98"/>
        <v>0</v>
      </c>
    </row>
    <row r="374" spans="1:28" ht="18.75" hidden="1" customHeight="1" x14ac:dyDescent="0.25">
      <c r="A374" s="320">
        <v>160</v>
      </c>
      <c r="B374" s="327" t="s">
        <v>1319</v>
      </c>
      <c r="C374" s="386" t="s">
        <v>1160</v>
      </c>
      <c r="D374" s="336"/>
      <c r="E374" s="336"/>
      <c r="F374" s="336"/>
      <c r="G374" s="277">
        <f t="shared" si="90"/>
        <v>0</v>
      </c>
      <c r="H374" s="278">
        <f t="shared" si="99"/>
        <v>0</v>
      </c>
      <c r="I374" s="279"/>
      <c r="J374" s="279"/>
      <c r="K374" s="280"/>
      <c r="L374" s="281">
        <f t="shared" si="91"/>
        <v>0</v>
      </c>
      <c r="M374" s="281">
        <f t="shared" si="92"/>
        <v>0</v>
      </c>
      <c r="N374" s="279"/>
      <c r="O374" s="276"/>
      <c r="P374" s="276"/>
      <c r="Q374" s="277">
        <f t="shared" si="93"/>
        <v>0</v>
      </c>
      <c r="R374" s="281">
        <f t="shared" si="94"/>
        <v>0</v>
      </c>
      <c r="S374" s="276"/>
      <c r="T374" s="279"/>
      <c r="U374" s="276"/>
      <c r="V374" s="281">
        <f t="shared" si="95"/>
        <v>0</v>
      </c>
      <c r="W374" s="281">
        <f t="shared" si="96"/>
        <v>0</v>
      </c>
      <c r="X374" s="277">
        <f t="shared" si="97"/>
        <v>0</v>
      </c>
      <c r="Y374" s="277">
        <v>1.0249999999999999</v>
      </c>
      <c r="Z374" s="286">
        <v>2860</v>
      </c>
      <c r="AA374" s="324">
        <v>2704</v>
      </c>
      <c r="AB374" s="325">
        <f t="shared" si="98"/>
        <v>0</v>
      </c>
    </row>
    <row r="375" spans="1:28" ht="18.75" hidden="1" customHeight="1" x14ac:dyDescent="0.25">
      <c r="A375" s="320">
        <v>161</v>
      </c>
      <c r="B375" s="327" t="s">
        <v>1320</v>
      </c>
      <c r="C375" s="386" t="s">
        <v>1160</v>
      </c>
      <c r="D375" s="336"/>
      <c r="E375" s="336"/>
      <c r="F375" s="336"/>
      <c r="G375" s="277">
        <f t="shared" si="90"/>
        <v>0</v>
      </c>
      <c r="H375" s="278">
        <f t="shared" si="99"/>
        <v>0</v>
      </c>
      <c r="I375" s="279"/>
      <c r="J375" s="279"/>
      <c r="K375" s="280"/>
      <c r="L375" s="281">
        <f t="shared" si="91"/>
        <v>0</v>
      </c>
      <c r="M375" s="281">
        <f t="shared" si="92"/>
        <v>0</v>
      </c>
      <c r="N375" s="279"/>
      <c r="O375" s="276"/>
      <c r="P375" s="276"/>
      <c r="Q375" s="277">
        <f t="shared" si="93"/>
        <v>0</v>
      </c>
      <c r="R375" s="281">
        <f t="shared" si="94"/>
        <v>0</v>
      </c>
      <c r="S375" s="276"/>
      <c r="T375" s="279"/>
      <c r="U375" s="276"/>
      <c r="V375" s="281">
        <f t="shared" si="95"/>
        <v>0</v>
      </c>
      <c r="W375" s="281">
        <f t="shared" si="96"/>
        <v>0</v>
      </c>
      <c r="X375" s="277">
        <f t="shared" si="97"/>
        <v>0</v>
      </c>
      <c r="Y375" s="277">
        <v>1.0249999999999999</v>
      </c>
      <c r="Z375" s="286">
        <v>2600</v>
      </c>
      <c r="AA375" s="324">
        <v>2631.2</v>
      </c>
      <c r="AB375" s="325">
        <f t="shared" si="98"/>
        <v>0</v>
      </c>
    </row>
    <row r="376" spans="1:28" ht="18.75" hidden="1" customHeight="1" x14ac:dyDescent="0.25">
      <c r="A376" s="320">
        <v>162</v>
      </c>
      <c r="B376" s="327" t="s">
        <v>1321</v>
      </c>
      <c r="C376" s="386" t="s">
        <v>1160</v>
      </c>
      <c r="D376" s="336"/>
      <c r="E376" s="336"/>
      <c r="F376" s="336"/>
      <c r="G376" s="277">
        <f t="shared" si="90"/>
        <v>0</v>
      </c>
      <c r="H376" s="278">
        <f t="shared" si="99"/>
        <v>0</v>
      </c>
      <c r="I376" s="279"/>
      <c r="J376" s="279"/>
      <c r="K376" s="280"/>
      <c r="L376" s="281">
        <f t="shared" si="91"/>
        <v>0</v>
      </c>
      <c r="M376" s="281">
        <f t="shared" si="92"/>
        <v>0</v>
      </c>
      <c r="N376" s="279"/>
      <c r="O376" s="276"/>
      <c r="P376" s="276"/>
      <c r="Q376" s="277">
        <f t="shared" si="93"/>
        <v>0</v>
      </c>
      <c r="R376" s="281">
        <f t="shared" si="94"/>
        <v>0</v>
      </c>
      <c r="S376" s="276"/>
      <c r="T376" s="279"/>
      <c r="U376" s="276"/>
      <c r="V376" s="281">
        <f t="shared" si="95"/>
        <v>0</v>
      </c>
      <c r="W376" s="281">
        <f t="shared" si="96"/>
        <v>0</v>
      </c>
      <c r="X376" s="277">
        <f t="shared" si="97"/>
        <v>0</v>
      </c>
      <c r="Y376" s="277">
        <v>1.0249999999999999</v>
      </c>
      <c r="Z376" s="286">
        <v>3120</v>
      </c>
      <c r="AA376" s="324">
        <v>3120</v>
      </c>
      <c r="AB376" s="325">
        <f t="shared" si="98"/>
        <v>0</v>
      </c>
    </row>
    <row r="377" spans="1:28" ht="18.75" hidden="1" customHeight="1" x14ac:dyDescent="0.25">
      <c r="A377" s="320">
        <v>163</v>
      </c>
      <c r="B377" s="327" t="s">
        <v>1322</v>
      </c>
      <c r="C377" s="386" t="s">
        <v>1160</v>
      </c>
      <c r="D377" s="336"/>
      <c r="E377" s="336"/>
      <c r="F377" s="336"/>
      <c r="G377" s="277">
        <f t="shared" si="90"/>
        <v>0</v>
      </c>
      <c r="H377" s="278">
        <f t="shared" si="99"/>
        <v>0</v>
      </c>
      <c r="I377" s="279"/>
      <c r="J377" s="279"/>
      <c r="K377" s="280"/>
      <c r="L377" s="281">
        <f t="shared" si="91"/>
        <v>0</v>
      </c>
      <c r="M377" s="281">
        <f t="shared" si="92"/>
        <v>0</v>
      </c>
      <c r="N377" s="279"/>
      <c r="O377" s="276"/>
      <c r="P377" s="276"/>
      <c r="Q377" s="277">
        <f t="shared" si="93"/>
        <v>0</v>
      </c>
      <c r="R377" s="281">
        <f t="shared" si="94"/>
        <v>0</v>
      </c>
      <c r="S377" s="276"/>
      <c r="T377" s="279"/>
      <c r="U377" s="276"/>
      <c r="V377" s="281">
        <f t="shared" si="95"/>
        <v>0</v>
      </c>
      <c r="W377" s="281">
        <f t="shared" si="96"/>
        <v>0</v>
      </c>
      <c r="X377" s="277">
        <f t="shared" si="97"/>
        <v>0</v>
      </c>
      <c r="Y377" s="277">
        <v>1.0249999999999999</v>
      </c>
      <c r="Z377" s="286">
        <v>7280</v>
      </c>
      <c r="AA377" s="324">
        <v>7280</v>
      </c>
      <c r="AB377" s="325">
        <f t="shared" si="98"/>
        <v>0</v>
      </c>
    </row>
    <row r="378" spans="1:28" ht="18.75" hidden="1" customHeight="1" x14ac:dyDescent="0.25">
      <c r="A378" s="320">
        <v>164</v>
      </c>
      <c r="B378" s="327" t="s">
        <v>1323</v>
      </c>
      <c r="C378" s="386" t="s">
        <v>1160</v>
      </c>
      <c r="D378" s="336"/>
      <c r="E378" s="336"/>
      <c r="F378" s="336"/>
      <c r="G378" s="277">
        <f t="shared" si="90"/>
        <v>0</v>
      </c>
      <c r="H378" s="278">
        <f t="shared" si="99"/>
        <v>0</v>
      </c>
      <c r="I378" s="279"/>
      <c r="J378" s="279"/>
      <c r="K378" s="280"/>
      <c r="L378" s="281">
        <f t="shared" si="91"/>
        <v>0</v>
      </c>
      <c r="M378" s="281">
        <f t="shared" si="92"/>
        <v>0</v>
      </c>
      <c r="N378" s="279"/>
      <c r="O378" s="276"/>
      <c r="P378" s="276"/>
      <c r="Q378" s="277">
        <f t="shared" si="93"/>
        <v>0</v>
      </c>
      <c r="R378" s="281">
        <f t="shared" si="94"/>
        <v>0</v>
      </c>
      <c r="S378" s="276"/>
      <c r="T378" s="279"/>
      <c r="U378" s="276"/>
      <c r="V378" s="281">
        <f t="shared" si="95"/>
        <v>0</v>
      </c>
      <c r="W378" s="281">
        <f t="shared" si="96"/>
        <v>0</v>
      </c>
      <c r="X378" s="277">
        <f t="shared" si="97"/>
        <v>0</v>
      </c>
      <c r="Y378" s="277">
        <v>1.0249999999999999</v>
      </c>
      <c r="Z378" s="286">
        <v>5512</v>
      </c>
      <c r="AA378" s="324">
        <v>4368</v>
      </c>
      <c r="AB378" s="325">
        <f t="shared" si="98"/>
        <v>0</v>
      </c>
    </row>
    <row r="379" spans="1:28" ht="18.75" hidden="1" customHeight="1" x14ac:dyDescent="0.25">
      <c r="A379" s="320">
        <v>165</v>
      </c>
      <c r="B379" s="327" t="s">
        <v>1324</v>
      </c>
      <c r="C379" s="386" t="s">
        <v>1160</v>
      </c>
      <c r="D379" s="336"/>
      <c r="E379" s="336"/>
      <c r="F379" s="336"/>
      <c r="G379" s="277">
        <f t="shared" si="90"/>
        <v>0</v>
      </c>
      <c r="H379" s="278">
        <f t="shared" si="99"/>
        <v>0</v>
      </c>
      <c r="I379" s="279"/>
      <c r="J379" s="279"/>
      <c r="K379" s="280"/>
      <c r="L379" s="281">
        <f t="shared" si="91"/>
        <v>0</v>
      </c>
      <c r="M379" s="281">
        <f t="shared" si="92"/>
        <v>0</v>
      </c>
      <c r="N379" s="279"/>
      <c r="O379" s="276"/>
      <c r="P379" s="276"/>
      <c r="Q379" s="277">
        <f t="shared" si="93"/>
        <v>0</v>
      </c>
      <c r="R379" s="281">
        <f t="shared" si="94"/>
        <v>0</v>
      </c>
      <c r="S379" s="276"/>
      <c r="T379" s="279"/>
      <c r="U379" s="276"/>
      <c r="V379" s="281">
        <f t="shared" si="95"/>
        <v>0</v>
      </c>
      <c r="W379" s="281">
        <f t="shared" si="96"/>
        <v>0</v>
      </c>
      <c r="X379" s="277">
        <f t="shared" si="97"/>
        <v>0</v>
      </c>
      <c r="Y379" s="277">
        <v>1.0249999999999999</v>
      </c>
      <c r="Z379" s="286">
        <v>9464</v>
      </c>
      <c r="AA379" s="324">
        <v>9464</v>
      </c>
      <c r="AB379" s="325">
        <f t="shared" si="98"/>
        <v>0</v>
      </c>
    </row>
    <row r="380" spans="1:28" s="214" customFormat="1" ht="18.75" hidden="1" customHeight="1" x14ac:dyDescent="0.25">
      <c r="A380" s="320">
        <v>166</v>
      </c>
      <c r="B380" s="327" t="s">
        <v>1325</v>
      </c>
      <c r="C380" s="322" t="s">
        <v>1160</v>
      </c>
      <c r="D380" s="280"/>
      <c r="E380" s="280"/>
      <c r="F380" s="280"/>
      <c r="G380" s="277">
        <f t="shared" si="90"/>
        <v>0</v>
      </c>
      <c r="H380" s="278">
        <f t="shared" si="99"/>
        <v>0</v>
      </c>
      <c r="I380" s="279"/>
      <c r="J380" s="279"/>
      <c r="K380" s="280"/>
      <c r="L380" s="281">
        <f t="shared" si="91"/>
        <v>0</v>
      </c>
      <c r="M380" s="281">
        <f t="shared" si="92"/>
        <v>0</v>
      </c>
      <c r="N380" s="279"/>
      <c r="O380" s="276"/>
      <c r="P380" s="276"/>
      <c r="Q380" s="277">
        <f t="shared" si="93"/>
        <v>0</v>
      </c>
      <c r="R380" s="281">
        <f t="shared" si="94"/>
        <v>0</v>
      </c>
      <c r="S380" s="276"/>
      <c r="T380" s="279"/>
      <c r="U380" s="276"/>
      <c r="V380" s="281">
        <f t="shared" si="95"/>
        <v>0</v>
      </c>
      <c r="W380" s="281">
        <f t="shared" si="96"/>
        <v>0</v>
      </c>
      <c r="X380" s="277">
        <f t="shared" si="97"/>
        <v>0</v>
      </c>
      <c r="Y380" s="277">
        <v>1.0249999999999999</v>
      </c>
      <c r="Z380" s="286">
        <v>8008</v>
      </c>
      <c r="AA380" s="324">
        <v>8736</v>
      </c>
      <c r="AB380" s="325">
        <f t="shared" si="98"/>
        <v>0</v>
      </c>
    </row>
    <row r="381" spans="1:28" ht="18.75" hidden="1" customHeight="1" x14ac:dyDescent="0.25">
      <c r="A381" s="320">
        <v>167</v>
      </c>
      <c r="B381" s="327" t="s">
        <v>1326</v>
      </c>
      <c r="C381" s="328" t="s">
        <v>1160</v>
      </c>
      <c r="D381" s="276"/>
      <c r="E381" s="276"/>
      <c r="F381" s="276"/>
      <c r="G381" s="277">
        <f t="shared" si="90"/>
        <v>0</v>
      </c>
      <c r="H381" s="278">
        <f t="shared" si="99"/>
        <v>0</v>
      </c>
      <c r="I381" s="279"/>
      <c r="J381" s="279"/>
      <c r="K381" s="280"/>
      <c r="L381" s="281">
        <f t="shared" si="91"/>
        <v>0</v>
      </c>
      <c r="M381" s="281">
        <f t="shared" si="92"/>
        <v>0</v>
      </c>
      <c r="N381" s="279"/>
      <c r="O381" s="276"/>
      <c r="P381" s="276"/>
      <c r="Q381" s="277">
        <f t="shared" si="93"/>
        <v>0</v>
      </c>
      <c r="R381" s="281">
        <f t="shared" si="94"/>
        <v>0</v>
      </c>
      <c r="S381" s="276"/>
      <c r="T381" s="279"/>
      <c r="U381" s="276"/>
      <c r="V381" s="281">
        <f t="shared" si="95"/>
        <v>0</v>
      </c>
      <c r="W381" s="281">
        <f t="shared" si="96"/>
        <v>0</v>
      </c>
      <c r="X381" s="277">
        <f t="shared" si="97"/>
        <v>0</v>
      </c>
      <c r="Y381" s="277">
        <v>1.0249999999999999</v>
      </c>
      <c r="Z381" s="286">
        <v>4784</v>
      </c>
      <c r="AA381" s="324">
        <v>4888</v>
      </c>
      <c r="AB381" s="325">
        <f t="shared" si="98"/>
        <v>0</v>
      </c>
    </row>
    <row r="382" spans="1:28" ht="18.75" hidden="1" customHeight="1" x14ac:dyDescent="0.25">
      <c r="A382" s="320">
        <v>168</v>
      </c>
      <c r="B382" s="327" t="s">
        <v>1327</v>
      </c>
      <c r="C382" s="328" t="s">
        <v>1160</v>
      </c>
      <c r="D382" s="276"/>
      <c r="E382" s="276"/>
      <c r="F382" s="276"/>
      <c r="G382" s="277">
        <f t="shared" si="90"/>
        <v>0</v>
      </c>
      <c r="H382" s="278">
        <f t="shared" si="99"/>
        <v>0</v>
      </c>
      <c r="I382" s="279"/>
      <c r="J382" s="279"/>
      <c r="K382" s="280"/>
      <c r="L382" s="281">
        <f t="shared" si="91"/>
        <v>0</v>
      </c>
      <c r="M382" s="281">
        <f t="shared" si="92"/>
        <v>0</v>
      </c>
      <c r="N382" s="279"/>
      <c r="O382" s="276"/>
      <c r="P382" s="276"/>
      <c r="Q382" s="277">
        <f t="shared" si="93"/>
        <v>0</v>
      </c>
      <c r="R382" s="281">
        <f t="shared" si="94"/>
        <v>0</v>
      </c>
      <c r="S382" s="276"/>
      <c r="T382" s="279"/>
      <c r="U382" s="276"/>
      <c r="V382" s="281">
        <f t="shared" si="95"/>
        <v>0</v>
      </c>
      <c r="W382" s="281">
        <f t="shared" si="96"/>
        <v>0</v>
      </c>
      <c r="X382" s="277">
        <f t="shared" si="97"/>
        <v>0</v>
      </c>
      <c r="Y382" s="277">
        <v>1.0249999999999999</v>
      </c>
      <c r="Z382" s="286">
        <v>4212</v>
      </c>
      <c r="AA382" s="324">
        <v>4212</v>
      </c>
      <c r="AB382" s="325">
        <f t="shared" si="98"/>
        <v>0</v>
      </c>
    </row>
    <row r="383" spans="1:28" ht="18.75" hidden="1" customHeight="1" x14ac:dyDescent="0.25">
      <c r="A383" s="320">
        <v>169</v>
      </c>
      <c r="B383" s="327" t="s">
        <v>1328</v>
      </c>
      <c r="C383" s="328" t="s">
        <v>1160</v>
      </c>
      <c r="D383" s="276"/>
      <c r="E383" s="276"/>
      <c r="F383" s="276"/>
      <c r="G383" s="277">
        <f t="shared" si="90"/>
        <v>0</v>
      </c>
      <c r="H383" s="278">
        <f t="shared" si="99"/>
        <v>0</v>
      </c>
      <c r="I383" s="279"/>
      <c r="J383" s="279"/>
      <c r="K383" s="280"/>
      <c r="L383" s="281">
        <f t="shared" si="91"/>
        <v>0</v>
      </c>
      <c r="M383" s="281">
        <f t="shared" si="92"/>
        <v>0</v>
      </c>
      <c r="N383" s="279"/>
      <c r="O383" s="276"/>
      <c r="P383" s="276"/>
      <c r="Q383" s="277">
        <f t="shared" si="93"/>
        <v>0</v>
      </c>
      <c r="R383" s="281">
        <f t="shared" si="94"/>
        <v>0</v>
      </c>
      <c r="S383" s="276"/>
      <c r="T383" s="279"/>
      <c r="U383" s="276"/>
      <c r="V383" s="281">
        <f t="shared" si="95"/>
        <v>0</v>
      </c>
      <c r="W383" s="281">
        <f t="shared" si="96"/>
        <v>0</v>
      </c>
      <c r="X383" s="277">
        <f t="shared" si="97"/>
        <v>0</v>
      </c>
      <c r="Y383" s="277">
        <v>1.0249999999999999</v>
      </c>
      <c r="Z383" s="286">
        <v>76.75</v>
      </c>
      <c r="AA383" s="324">
        <v>76.75</v>
      </c>
      <c r="AB383" s="325">
        <f t="shared" si="98"/>
        <v>0</v>
      </c>
    </row>
    <row r="384" spans="1:28" ht="18.75" hidden="1" customHeight="1" x14ac:dyDescent="0.25">
      <c r="A384" s="320">
        <v>170</v>
      </c>
      <c r="B384" s="327" t="s">
        <v>1329</v>
      </c>
      <c r="C384" s="328" t="s">
        <v>1160</v>
      </c>
      <c r="D384" s="276"/>
      <c r="E384" s="276"/>
      <c r="F384" s="276"/>
      <c r="G384" s="277">
        <f t="shared" si="90"/>
        <v>0</v>
      </c>
      <c r="H384" s="278">
        <f t="shared" si="99"/>
        <v>0</v>
      </c>
      <c r="I384" s="279"/>
      <c r="J384" s="279"/>
      <c r="K384" s="280"/>
      <c r="L384" s="281">
        <f t="shared" si="91"/>
        <v>0</v>
      </c>
      <c r="M384" s="281">
        <f t="shared" si="92"/>
        <v>0</v>
      </c>
      <c r="N384" s="279"/>
      <c r="O384" s="276"/>
      <c r="P384" s="276"/>
      <c r="Q384" s="277">
        <f t="shared" si="93"/>
        <v>0</v>
      </c>
      <c r="R384" s="281">
        <f t="shared" si="94"/>
        <v>0</v>
      </c>
      <c r="S384" s="276"/>
      <c r="T384" s="279"/>
      <c r="U384" s="276"/>
      <c r="V384" s="281">
        <f t="shared" si="95"/>
        <v>0</v>
      </c>
      <c r="W384" s="281">
        <f t="shared" si="96"/>
        <v>0</v>
      </c>
      <c r="X384" s="277">
        <f t="shared" si="97"/>
        <v>0</v>
      </c>
      <c r="Y384" s="277">
        <v>1.0249999999999999</v>
      </c>
      <c r="Z384" s="286">
        <v>724.88</v>
      </c>
      <c r="AA384" s="324">
        <v>724.88</v>
      </c>
      <c r="AB384" s="325">
        <f t="shared" si="98"/>
        <v>0</v>
      </c>
    </row>
    <row r="385" spans="1:28" ht="18.75" hidden="1" customHeight="1" x14ac:dyDescent="0.25">
      <c r="A385" s="320">
        <v>171</v>
      </c>
      <c r="B385" s="327" t="s">
        <v>1330</v>
      </c>
      <c r="C385" s="328" t="s">
        <v>1160</v>
      </c>
      <c r="D385" s="276"/>
      <c r="E385" s="276"/>
      <c r="F385" s="276"/>
      <c r="G385" s="277">
        <f t="shared" si="90"/>
        <v>0</v>
      </c>
      <c r="H385" s="278">
        <f t="shared" si="99"/>
        <v>0</v>
      </c>
      <c r="I385" s="279"/>
      <c r="J385" s="279"/>
      <c r="K385" s="280"/>
      <c r="L385" s="281">
        <f t="shared" si="91"/>
        <v>0</v>
      </c>
      <c r="M385" s="281">
        <f t="shared" si="92"/>
        <v>0</v>
      </c>
      <c r="N385" s="279"/>
      <c r="O385" s="276"/>
      <c r="P385" s="276"/>
      <c r="Q385" s="277">
        <f t="shared" si="93"/>
        <v>0</v>
      </c>
      <c r="R385" s="281">
        <f t="shared" si="94"/>
        <v>0</v>
      </c>
      <c r="S385" s="276"/>
      <c r="T385" s="279"/>
      <c r="U385" s="276"/>
      <c r="V385" s="281">
        <f t="shared" si="95"/>
        <v>0</v>
      </c>
      <c r="W385" s="281">
        <f t="shared" si="96"/>
        <v>0</v>
      </c>
      <c r="X385" s="277">
        <f t="shared" si="97"/>
        <v>0</v>
      </c>
      <c r="Y385" s="277">
        <v>1.0249999999999999</v>
      </c>
      <c r="Z385" s="286">
        <v>334.88</v>
      </c>
      <c r="AA385" s="324">
        <v>334.88</v>
      </c>
      <c r="AB385" s="325">
        <f t="shared" si="98"/>
        <v>0</v>
      </c>
    </row>
    <row r="386" spans="1:28" ht="18.75" hidden="1" customHeight="1" x14ac:dyDescent="0.25">
      <c r="A386" s="320">
        <v>172</v>
      </c>
      <c r="B386" s="327" t="s">
        <v>1331</v>
      </c>
      <c r="C386" s="328" t="s">
        <v>1160</v>
      </c>
      <c r="D386" s="276"/>
      <c r="E386" s="276"/>
      <c r="F386" s="276"/>
      <c r="G386" s="277">
        <f t="shared" si="90"/>
        <v>0</v>
      </c>
      <c r="H386" s="278">
        <f t="shared" si="99"/>
        <v>0</v>
      </c>
      <c r="I386" s="279"/>
      <c r="J386" s="279"/>
      <c r="K386" s="280"/>
      <c r="L386" s="281">
        <f t="shared" si="91"/>
        <v>0</v>
      </c>
      <c r="M386" s="281">
        <f t="shared" si="92"/>
        <v>0</v>
      </c>
      <c r="N386" s="279"/>
      <c r="O386" s="276"/>
      <c r="P386" s="276"/>
      <c r="Q386" s="277">
        <f t="shared" si="93"/>
        <v>0</v>
      </c>
      <c r="R386" s="281">
        <f t="shared" si="94"/>
        <v>0</v>
      </c>
      <c r="S386" s="276"/>
      <c r="T386" s="279"/>
      <c r="U386" s="276"/>
      <c r="V386" s="281">
        <f t="shared" si="95"/>
        <v>0</v>
      </c>
      <c r="W386" s="281">
        <f t="shared" si="96"/>
        <v>0</v>
      </c>
      <c r="X386" s="277">
        <f t="shared" si="97"/>
        <v>0</v>
      </c>
      <c r="Y386" s="277">
        <v>1.0249999999999999</v>
      </c>
      <c r="Z386" s="286">
        <v>75.92</v>
      </c>
      <c r="AA386" s="324">
        <v>75.92</v>
      </c>
      <c r="AB386" s="325">
        <f t="shared" si="98"/>
        <v>0</v>
      </c>
    </row>
    <row r="387" spans="1:28" ht="16.5" hidden="1" thickBot="1" x14ac:dyDescent="0.3">
      <c r="A387" s="417"/>
      <c r="B387" s="418"/>
      <c r="C387" s="371"/>
      <c r="D387" s="357"/>
      <c r="E387" s="357"/>
      <c r="F387" s="357"/>
      <c r="G387" s="371"/>
      <c r="H387" s="419"/>
      <c r="I387" s="366"/>
      <c r="J387" s="366"/>
      <c r="K387" s="367"/>
      <c r="L387" s="420"/>
      <c r="M387" s="420"/>
      <c r="N387" s="366"/>
      <c r="O387" s="357"/>
      <c r="P387" s="357"/>
      <c r="Q387" s="371"/>
      <c r="R387" s="420"/>
      <c r="S387" s="357"/>
      <c r="T387" s="366"/>
      <c r="U387" s="357"/>
      <c r="V387" s="420"/>
      <c r="W387" s="420"/>
      <c r="X387" s="371"/>
      <c r="Y387" s="371"/>
      <c r="Z387" s="421"/>
      <c r="AA387" s="422"/>
      <c r="AB387" s="423"/>
    </row>
    <row r="388" spans="1:28" s="424" customFormat="1" ht="26.25" customHeight="1" thickBot="1" x14ac:dyDescent="0.3">
      <c r="A388" s="633" t="s">
        <v>1332</v>
      </c>
      <c r="B388" s="634"/>
      <c r="C388" s="634"/>
      <c r="D388" s="634"/>
      <c r="E388" s="634"/>
      <c r="F388" s="634"/>
      <c r="G388" s="634"/>
      <c r="H388" s="634"/>
      <c r="I388" s="634"/>
      <c r="J388" s="634"/>
      <c r="K388" s="634"/>
      <c r="L388" s="634"/>
      <c r="M388" s="634"/>
      <c r="N388" s="634"/>
      <c r="O388" s="634"/>
      <c r="P388" s="634"/>
      <c r="Q388" s="634"/>
      <c r="R388" s="634"/>
      <c r="S388" s="634"/>
      <c r="T388" s="634"/>
      <c r="U388" s="634"/>
      <c r="V388" s="634"/>
      <c r="W388" s="634"/>
      <c r="X388" s="634"/>
      <c r="Y388" s="634"/>
      <c r="Z388" s="634"/>
      <c r="AA388" s="634"/>
      <c r="AB388" s="635"/>
    </row>
    <row r="389" spans="1:28" x14ac:dyDescent="0.25">
      <c r="A389" s="622" t="s">
        <v>1119</v>
      </c>
      <c r="B389" s="623"/>
      <c r="C389" s="348"/>
      <c r="D389" s="307"/>
      <c r="E389" s="307"/>
      <c r="F389" s="307"/>
      <c r="G389" s="307"/>
      <c r="H389" s="308"/>
      <c r="I389" s="309"/>
      <c r="J389" s="309"/>
      <c r="K389" s="310"/>
      <c r="L389" s="310"/>
      <c r="M389" s="347"/>
      <c r="N389" s="309"/>
      <c r="O389" s="307"/>
      <c r="P389" s="307"/>
      <c r="Q389" s="307"/>
      <c r="R389" s="313"/>
      <c r="S389" s="307"/>
      <c r="T389" s="309"/>
      <c r="U389" s="307"/>
      <c r="V389" s="310"/>
      <c r="W389" s="314"/>
      <c r="X389" s="315"/>
      <c r="Y389" s="348"/>
      <c r="Z389" s="349"/>
      <c r="AA389" s="350"/>
      <c r="AB389" s="319"/>
    </row>
    <row r="390" spans="1:28" x14ac:dyDescent="0.25">
      <c r="A390" s="326">
        <v>1</v>
      </c>
      <c r="B390" s="381" t="s">
        <v>1333</v>
      </c>
      <c r="C390" s="425" t="s">
        <v>989</v>
      </c>
      <c r="D390" s="280">
        <v>2</v>
      </c>
      <c r="E390" s="280"/>
      <c r="F390" s="280"/>
      <c r="G390" s="281">
        <v>2</v>
      </c>
      <c r="H390" s="278">
        <f>G390*AA390</f>
        <v>170</v>
      </c>
      <c r="I390" s="279"/>
      <c r="J390" s="279">
        <v>5</v>
      </c>
      <c r="K390" s="280"/>
      <c r="L390" s="281">
        <f>SUM(I390:K390)</f>
        <v>5</v>
      </c>
      <c r="M390" s="282">
        <f>L390*AA390</f>
        <v>425</v>
      </c>
      <c r="N390" s="279"/>
      <c r="O390" s="280"/>
      <c r="P390" s="280"/>
      <c r="Q390" s="281">
        <f>SUM(N390:P390)</f>
        <v>0</v>
      </c>
      <c r="R390" s="283">
        <f>Q390*AA390</f>
        <v>0</v>
      </c>
      <c r="S390" s="280"/>
      <c r="T390" s="279">
        <v>5</v>
      </c>
      <c r="U390" s="280"/>
      <c r="V390" s="281">
        <f>SUM(S390:U390)</f>
        <v>5</v>
      </c>
      <c r="W390" s="284">
        <f>V390*AA390</f>
        <v>425</v>
      </c>
      <c r="X390" s="285">
        <v>12</v>
      </c>
      <c r="Y390" s="281">
        <v>1.0249999999999999</v>
      </c>
      <c r="Z390" s="426">
        <v>85</v>
      </c>
      <c r="AA390" s="287">
        <v>85</v>
      </c>
      <c r="AB390" s="325">
        <f>X390*AA390</f>
        <v>1020</v>
      </c>
    </row>
    <row r="391" spans="1:28" ht="25.5" customHeight="1" x14ac:dyDescent="0.25">
      <c r="A391" s="326">
        <v>2</v>
      </c>
      <c r="B391" s="327" t="s">
        <v>1334</v>
      </c>
      <c r="C391" s="328" t="s">
        <v>989</v>
      </c>
      <c r="D391" s="276"/>
      <c r="E391" s="276">
        <v>100</v>
      </c>
      <c r="F391" s="276"/>
      <c r="G391" s="277">
        <f>SUM(D391:F391)</f>
        <v>100</v>
      </c>
      <c r="H391" s="278">
        <f>G391*AA391</f>
        <v>60000</v>
      </c>
      <c r="I391" s="279"/>
      <c r="J391" s="279"/>
      <c r="K391" s="280"/>
      <c r="L391" s="281">
        <f>SUM(I391:K391)</f>
        <v>0</v>
      </c>
      <c r="M391" s="282">
        <f>L391*AA391</f>
        <v>0</v>
      </c>
      <c r="N391" s="279"/>
      <c r="O391" s="276"/>
      <c r="P391" s="276"/>
      <c r="Q391" s="277">
        <f>SUM(N391:P391)</f>
        <v>0</v>
      </c>
      <c r="R391" s="283">
        <f>Q391*AA391</f>
        <v>0</v>
      </c>
      <c r="S391" s="276"/>
      <c r="T391" s="279"/>
      <c r="U391" s="276"/>
      <c r="V391" s="281">
        <f>SUM(S391:U391)</f>
        <v>0</v>
      </c>
      <c r="W391" s="284">
        <f>V391*AA391</f>
        <v>0</v>
      </c>
      <c r="X391" s="285">
        <v>80</v>
      </c>
      <c r="Y391" s="277">
        <v>1.0249999999999999</v>
      </c>
      <c r="Z391" s="323">
        <v>600</v>
      </c>
      <c r="AA391" s="324">
        <f>Z391</f>
        <v>600</v>
      </c>
      <c r="AB391" s="325">
        <f>X391*AA391</f>
        <v>48000</v>
      </c>
    </row>
    <row r="392" spans="1:28" ht="16.5" thickBot="1" x14ac:dyDescent="0.3">
      <c r="A392" s="427"/>
      <c r="B392" s="428"/>
      <c r="C392" s="355"/>
      <c r="D392" s="294"/>
      <c r="E392" s="294"/>
      <c r="F392" s="294"/>
      <c r="G392" s="302"/>
      <c r="H392" s="393"/>
      <c r="I392" s="296"/>
      <c r="J392" s="296"/>
      <c r="K392" s="297"/>
      <c r="L392" s="394"/>
      <c r="M392" s="395"/>
      <c r="N392" s="296"/>
      <c r="O392" s="294"/>
      <c r="P392" s="294"/>
      <c r="Q392" s="302"/>
      <c r="R392" s="396"/>
      <c r="S392" s="294"/>
      <c r="T392" s="296"/>
      <c r="U392" s="294"/>
      <c r="V392" s="394"/>
      <c r="W392" s="397"/>
      <c r="X392" s="301"/>
      <c r="Y392" s="302"/>
      <c r="Z392" s="343"/>
      <c r="AA392" s="429"/>
      <c r="AB392" s="430">
        <f>SUM(AB390:AB391)</f>
        <v>49020</v>
      </c>
    </row>
    <row r="393" spans="1:28" x14ac:dyDescent="0.25">
      <c r="A393" s="636" t="s">
        <v>991</v>
      </c>
      <c r="B393" s="636"/>
      <c r="C393" s="431"/>
      <c r="D393" s="336"/>
      <c r="E393" s="336"/>
      <c r="F393" s="336"/>
      <c r="G393" s="336"/>
      <c r="H393" s="401"/>
      <c r="I393" s="402"/>
      <c r="J393" s="402"/>
      <c r="K393" s="311"/>
      <c r="L393" s="311"/>
      <c r="M393" s="312"/>
      <c r="N393" s="402"/>
      <c r="O393" s="336"/>
      <c r="P393" s="336"/>
      <c r="Q393" s="336"/>
      <c r="R393" s="432"/>
      <c r="S393" s="336"/>
      <c r="T393" s="402"/>
      <c r="U393" s="336"/>
      <c r="V393" s="311"/>
      <c r="W393" s="433"/>
      <c r="X393" s="434"/>
      <c r="Y393" s="435"/>
      <c r="Z393" s="436"/>
      <c r="AA393" s="318"/>
      <c r="AB393" s="319"/>
    </row>
    <row r="394" spans="1:28" s="214" customFormat="1" x14ac:dyDescent="0.25">
      <c r="A394" s="437">
        <v>1</v>
      </c>
      <c r="B394" s="438" t="s">
        <v>1335</v>
      </c>
      <c r="C394" s="322" t="s">
        <v>1336</v>
      </c>
      <c r="D394" s="280"/>
      <c r="E394" s="280">
        <v>6</v>
      </c>
      <c r="F394" s="280"/>
      <c r="G394" s="281">
        <f t="shared" ref="G394" si="100">SUM(D394:F394)</f>
        <v>6</v>
      </c>
      <c r="H394" s="278">
        <f t="shared" ref="H394" si="101">G394*AA394</f>
        <v>4200</v>
      </c>
      <c r="I394" s="279"/>
      <c r="J394" s="279"/>
      <c r="K394" s="280"/>
      <c r="L394" s="281">
        <f t="shared" ref="L394" si="102">SUM(I394:K394)</f>
        <v>0</v>
      </c>
      <c r="M394" s="282">
        <f>L394*AA394</f>
        <v>0</v>
      </c>
      <c r="N394" s="279"/>
      <c r="O394" s="280">
        <v>3</v>
      </c>
      <c r="P394" s="280"/>
      <c r="Q394" s="281">
        <f t="shared" ref="Q394" si="103">SUM(N394:P394)</f>
        <v>3</v>
      </c>
      <c r="R394" s="283">
        <f t="shared" ref="R394" si="104">Q394*AA394</f>
        <v>2100</v>
      </c>
      <c r="S394" s="280"/>
      <c r="T394" s="279"/>
      <c r="U394" s="280"/>
      <c r="V394" s="281">
        <f t="shared" ref="V394" si="105">SUM(S394:U394)</f>
        <v>0</v>
      </c>
      <c r="W394" s="284">
        <f t="shared" ref="W394" si="106">V394*AA394</f>
        <v>0</v>
      </c>
      <c r="X394" s="285">
        <f t="shared" ref="X394" si="107">G394+L394+Q394+V394</f>
        <v>9</v>
      </c>
      <c r="Y394" s="281">
        <v>1.0249999999999999</v>
      </c>
      <c r="Z394" s="426">
        <v>700</v>
      </c>
      <c r="AA394" s="287">
        <v>700</v>
      </c>
      <c r="AB394" s="325">
        <f t="shared" ref="AB394" si="108">AA394*X394</f>
        <v>6300</v>
      </c>
    </row>
    <row r="395" spans="1:28" ht="16.5" thickBot="1" x14ac:dyDescent="0.3">
      <c r="A395" s="439"/>
      <c r="B395" s="342"/>
      <c r="C395" s="386"/>
      <c r="D395" s="336"/>
      <c r="E395" s="336"/>
      <c r="F395" s="336"/>
      <c r="G395" s="403"/>
      <c r="H395" s="409"/>
      <c r="I395" s="402"/>
      <c r="J395" s="402"/>
      <c r="K395" s="311"/>
      <c r="L395" s="410"/>
      <c r="M395" s="440"/>
      <c r="N395" s="402"/>
      <c r="O395" s="336"/>
      <c r="P395" s="336"/>
      <c r="Q395" s="403"/>
      <c r="R395" s="441"/>
      <c r="S395" s="311"/>
      <c r="T395" s="402"/>
      <c r="U395" s="311"/>
      <c r="V395" s="410"/>
      <c r="W395" s="442"/>
      <c r="X395" s="434"/>
      <c r="Y395" s="403"/>
      <c r="Z395" s="404"/>
      <c r="AA395" s="271"/>
      <c r="AB395" s="430">
        <f>SUM(AB394)</f>
        <v>6300</v>
      </c>
    </row>
    <row r="396" spans="1:28" ht="16.5" hidden="1" thickBot="1" x14ac:dyDescent="0.3">
      <c r="A396" s="622" t="s">
        <v>1095</v>
      </c>
      <c r="B396" s="623"/>
      <c r="C396" s="346"/>
      <c r="D396" s="307"/>
      <c r="E396" s="307"/>
      <c r="F396" s="307"/>
      <c r="G396" s="307"/>
      <c r="H396" s="308"/>
      <c r="I396" s="309"/>
      <c r="J396" s="309"/>
      <c r="K396" s="310"/>
      <c r="L396" s="310"/>
      <c r="M396" s="347"/>
      <c r="N396" s="309"/>
      <c r="O396" s="307"/>
      <c r="P396" s="307"/>
      <c r="Q396" s="307"/>
      <c r="R396" s="313"/>
      <c r="S396" s="310"/>
      <c r="T396" s="309"/>
      <c r="U396" s="310"/>
      <c r="V396" s="310"/>
      <c r="W396" s="314"/>
      <c r="X396" s="315"/>
      <c r="Y396" s="348"/>
      <c r="Z396" s="349"/>
      <c r="AA396" s="350"/>
      <c r="AB396" s="319"/>
    </row>
    <row r="397" spans="1:28" ht="16.5" hidden="1" thickBot="1" x14ac:dyDescent="0.3">
      <c r="A397" s="320">
        <v>1</v>
      </c>
      <c r="B397" s="327"/>
      <c r="C397" s="328"/>
      <c r="D397" s="276"/>
      <c r="E397" s="336"/>
      <c r="F397" s="276"/>
      <c r="G397" s="277">
        <f>SUM(D397:F397)</f>
        <v>0</v>
      </c>
      <c r="H397" s="278">
        <f>G397*AA397</f>
        <v>0</v>
      </c>
      <c r="I397" s="279"/>
      <c r="J397" s="279"/>
      <c r="K397" s="280"/>
      <c r="L397" s="281">
        <f>SUM(I397:K397)</f>
        <v>0</v>
      </c>
      <c r="M397" s="282">
        <f>L397*AA397</f>
        <v>0</v>
      </c>
      <c r="N397" s="279"/>
      <c r="O397" s="276"/>
      <c r="P397" s="276"/>
      <c r="Q397" s="277">
        <f>SUM(N397:P397)</f>
        <v>0</v>
      </c>
      <c r="R397" s="283">
        <f>Q397*AA397</f>
        <v>0</v>
      </c>
      <c r="S397" s="280"/>
      <c r="T397" s="279"/>
      <c r="U397" s="280"/>
      <c r="V397" s="281">
        <f>SUM(S397:U397)</f>
        <v>0</v>
      </c>
      <c r="W397" s="284">
        <f>V397*AA397</f>
        <v>0</v>
      </c>
      <c r="X397" s="285">
        <f>G397+L397+Q397+V397</f>
        <v>0</v>
      </c>
      <c r="Y397" s="277">
        <v>1.0249999999999999</v>
      </c>
      <c r="Z397" s="323"/>
      <c r="AA397" s="287"/>
      <c r="AB397" s="288">
        <f>X397*AA397</f>
        <v>0</v>
      </c>
    </row>
    <row r="398" spans="1:28" ht="16.5" hidden="1" thickBot="1" x14ac:dyDescent="0.3">
      <c r="A398" s="353"/>
      <c r="B398" s="354"/>
      <c r="C398" s="355"/>
      <c r="D398" s="294"/>
      <c r="E398" s="294"/>
      <c r="F398" s="294"/>
      <c r="G398" s="302"/>
      <c r="H398" s="393"/>
      <c r="I398" s="296"/>
      <c r="J398" s="296"/>
      <c r="K398" s="297"/>
      <c r="L398" s="394"/>
      <c r="M398" s="395"/>
      <c r="N398" s="296"/>
      <c r="O398" s="294"/>
      <c r="P398" s="294"/>
      <c r="Q398" s="302"/>
      <c r="R398" s="396"/>
      <c r="S398" s="297"/>
      <c r="T398" s="296"/>
      <c r="U398" s="297"/>
      <c r="V398" s="394"/>
      <c r="W398" s="397"/>
      <c r="X398" s="301"/>
      <c r="Y398" s="443"/>
      <c r="Z398" s="444"/>
      <c r="AA398" s="445"/>
      <c r="AB398" s="446"/>
    </row>
    <row r="399" spans="1:28" s="391" customFormat="1" x14ac:dyDescent="0.25">
      <c r="A399" s="622" t="s">
        <v>1158</v>
      </c>
      <c r="B399" s="623"/>
      <c r="C399" s="386"/>
      <c r="D399" s="336"/>
      <c r="E399" s="336"/>
      <c r="F399" s="336"/>
      <c r="G399" s="403"/>
      <c r="H399" s="409"/>
      <c r="I399" s="402"/>
      <c r="J399" s="402"/>
      <c r="K399" s="311"/>
      <c r="L399" s="410"/>
      <c r="M399" s="440"/>
      <c r="N399" s="402"/>
      <c r="O399" s="336"/>
      <c r="P399" s="336"/>
      <c r="Q399" s="403"/>
      <c r="R399" s="441"/>
      <c r="S399" s="311"/>
      <c r="T399" s="402"/>
      <c r="U399" s="311"/>
      <c r="V399" s="410"/>
      <c r="W399" s="442"/>
      <c r="X399" s="434"/>
      <c r="Y399" s="403"/>
      <c r="Z399" s="270"/>
      <c r="AA399" s="271"/>
      <c r="AB399" s="447"/>
    </row>
    <row r="400" spans="1:28" s="214" customFormat="1" ht="12.75" x14ac:dyDescent="0.25">
      <c r="A400" s="448">
        <v>1</v>
      </c>
      <c r="B400" s="381" t="s">
        <v>1337</v>
      </c>
      <c r="C400" s="322" t="s">
        <v>1160</v>
      </c>
      <c r="D400" s="280">
        <v>2</v>
      </c>
      <c r="E400" s="280"/>
      <c r="F400" s="280"/>
      <c r="G400" s="281">
        <f t="shared" ref="G400:G418" si="109">SUM(D400:F400)</f>
        <v>2</v>
      </c>
      <c r="H400" s="278">
        <f>G400*AA400</f>
        <v>2800</v>
      </c>
      <c r="I400" s="279"/>
      <c r="J400" s="279"/>
      <c r="K400" s="280"/>
      <c r="L400" s="281">
        <f t="shared" ref="L400:L418" si="110">SUM(I400:K400)</f>
        <v>0</v>
      </c>
      <c r="M400" s="282">
        <f t="shared" ref="M400:M422" si="111">L400*AA400</f>
        <v>0</v>
      </c>
      <c r="N400" s="279"/>
      <c r="O400" s="280">
        <v>2</v>
      </c>
      <c r="P400" s="280"/>
      <c r="Q400" s="281">
        <f t="shared" ref="Q400:Q418" si="112">SUM(N400:P400)</f>
        <v>2</v>
      </c>
      <c r="R400" s="283">
        <f t="shared" ref="R400:R422" si="113">Q400*AA400</f>
        <v>2800</v>
      </c>
      <c r="S400" s="280"/>
      <c r="T400" s="279"/>
      <c r="U400" s="280"/>
      <c r="V400" s="281">
        <f t="shared" ref="V400:V418" si="114">SUM(S400:U400)</f>
        <v>0</v>
      </c>
      <c r="W400" s="284">
        <f t="shared" ref="W400:W422" si="115">V400*AA400</f>
        <v>0</v>
      </c>
      <c r="X400" s="285">
        <f t="shared" ref="X400:X417" si="116">G400+L400+Q400+V400</f>
        <v>4</v>
      </c>
      <c r="Y400" s="281">
        <v>1.0249999999999999</v>
      </c>
      <c r="Z400" s="389">
        <v>1400</v>
      </c>
      <c r="AA400" s="449">
        <v>1400</v>
      </c>
      <c r="AB400" s="325">
        <f>Z400*X400</f>
        <v>5600</v>
      </c>
    </row>
    <row r="401" spans="1:28" s="214" customFormat="1" ht="25.5" x14ac:dyDescent="0.25">
      <c r="A401" s="448">
        <v>2</v>
      </c>
      <c r="B401" s="381" t="s">
        <v>1338</v>
      </c>
      <c r="C401" s="322" t="s">
        <v>1160</v>
      </c>
      <c r="D401" s="280">
        <v>2</v>
      </c>
      <c r="E401" s="280"/>
      <c r="F401" s="280"/>
      <c r="G401" s="281">
        <f t="shared" si="109"/>
        <v>2</v>
      </c>
      <c r="H401" s="278">
        <f t="shared" ref="H401:H422" si="117">G401*AA401</f>
        <v>12000</v>
      </c>
      <c r="I401" s="279"/>
      <c r="J401" s="279"/>
      <c r="K401" s="280"/>
      <c r="L401" s="281">
        <f t="shared" si="110"/>
        <v>0</v>
      </c>
      <c r="M401" s="282">
        <f t="shared" si="111"/>
        <v>0</v>
      </c>
      <c r="N401" s="279"/>
      <c r="O401" s="280">
        <v>2</v>
      </c>
      <c r="P401" s="280"/>
      <c r="Q401" s="281">
        <f t="shared" si="112"/>
        <v>2</v>
      </c>
      <c r="R401" s="283">
        <f t="shared" si="113"/>
        <v>12000</v>
      </c>
      <c r="S401" s="280"/>
      <c r="T401" s="279"/>
      <c r="U401" s="280">
        <v>2</v>
      </c>
      <c r="V401" s="281">
        <f t="shared" si="114"/>
        <v>2</v>
      </c>
      <c r="W401" s="284">
        <f t="shared" si="115"/>
        <v>12000</v>
      </c>
      <c r="X401" s="285">
        <f t="shared" si="116"/>
        <v>6</v>
      </c>
      <c r="Y401" s="281">
        <v>1.0249999999999999</v>
      </c>
      <c r="Z401" s="389">
        <v>6000</v>
      </c>
      <c r="AA401" s="449">
        <v>6000</v>
      </c>
      <c r="AB401" s="325">
        <f>Z401*X401</f>
        <v>36000</v>
      </c>
    </row>
    <row r="402" spans="1:28" s="214" customFormat="1" ht="25.5" x14ac:dyDescent="0.2">
      <c r="A402" s="448">
        <v>3</v>
      </c>
      <c r="B402" s="450" t="s">
        <v>1339</v>
      </c>
      <c r="C402" s="322" t="s">
        <v>1160</v>
      </c>
      <c r="D402" s="280">
        <v>5</v>
      </c>
      <c r="E402" s="280"/>
      <c r="F402" s="280"/>
      <c r="G402" s="281">
        <f t="shared" si="109"/>
        <v>5</v>
      </c>
      <c r="H402" s="278">
        <f t="shared" si="117"/>
        <v>2250</v>
      </c>
      <c r="I402" s="279"/>
      <c r="J402" s="279">
        <v>5</v>
      </c>
      <c r="K402" s="280">
        <v>5</v>
      </c>
      <c r="L402" s="281">
        <f t="shared" si="110"/>
        <v>10</v>
      </c>
      <c r="M402" s="282">
        <f t="shared" si="111"/>
        <v>4500</v>
      </c>
      <c r="N402" s="279"/>
      <c r="O402" s="280">
        <v>5</v>
      </c>
      <c r="P402" s="280"/>
      <c r="Q402" s="281">
        <f t="shared" si="112"/>
        <v>5</v>
      </c>
      <c r="R402" s="283">
        <f t="shared" si="113"/>
        <v>2250</v>
      </c>
      <c r="S402" s="280"/>
      <c r="T402" s="279">
        <v>5</v>
      </c>
      <c r="U402" s="280"/>
      <c r="V402" s="281">
        <f t="shared" si="114"/>
        <v>5</v>
      </c>
      <c r="W402" s="284">
        <f t="shared" si="115"/>
        <v>2250</v>
      </c>
      <c r="X402" s="285">
        <f t="shared" si="116"/>
        <v>25</v>
      </c>
      <c r="Y402" s="281">
        <v>1.0249999999999999</v>
      </c>
      <c r="Z402" s="389">
        <v>450</v>
      </c>
      <c r="AA402" s="449">
        <v>450</v>
      </c>
      <c r="AB402" s="325">
        <f t="shared" ref="AB402:AB408" si="118">Z402*X402</f>
        <v>11250</v>
      </c>
    </row>
    <row r="403" spans="1:28" s="214" customFormat="1" ht="25.5" x14ac:dyDescent="0.2">
      <c r="A403" s="448">
        <v>4</v>
      </c>
      <c r="B403" s="450" t="s">
        <v>1340</v>
      </c>
      <c r="C403" s="322" t="s">
        <v>1160</v>
      </c>
      <c r="D403" s="280">
        <v>5</v>
      </c>
      <c r="E403" s="280"/>
      <c r="F403" s="280"/>
      <c r="G403" s="281">
        <f t="shared" si="109"/>
        <v>5</v>
      </c>
      <c r="H403" s="278">
        <f t="shared" si="117"/>
        <v>2125</v>
      </c>
      <c r="I403" s="279"/>
      <c r="J403" s="279">
        <v>5</v>
      </c>
      <c r="K403" s="280">
        <v>5</v>
      </c>
      <c r="L403" s="281">
        <f t="shared" si="110"/>
        <v>10</v>
      </c>
      <c r="M403" s="282">
        <f t="shared" si="111"/>
        <v>4250</v>
      </c>
      <c r="N403" s="279"/>
      <c r="O403" s="280">
        <v>5</v>
      </c>
      <c r="P403" s="280"/>
      <c r="Q403" s="281">
        <f t="shared" si="112"/>
        <v>5</v>
      </c>
      <c r="R403" s="283">
        <f t="shared" si="113"/>
        <v>2125</v>
      </c>
      <c r="S403" s="280"/>
      <c r="T403" s="279">
        <v>5</v>
      </c>
      <c r="U403" s="280"/>
      <c r="V403" s="281">
        <f t="shared" si="114"/>
        <v>5</v>
      </c>
      <c r="W403" s="284">
        <f t="shared" si="115"/>
        <v>2125</v>
      </c>
      <c r="X403" s="285">
        <f t="shared" si="116"/>
        <v>25</v>
      </c>
      <c r="Y403" s="281">
        <v>1.0249999999999999</v>
      </c>
      <c r="Z403" s="389">
        <v>425</v>
      </c>
      <c r="AA403" s="449">
        <v>425</v>
      </c>
      <c r="AB403" s="325">
        <f t="shared" si="118"/>
        <v>10625</v>
      </c>
    </row>
    <row r="404" spans="1:28" s="214" customFormat="1" ht="25.5" x14ac:dyDescent="0.2">
      <c r="A404" s="448">
        <v>5</v>
      </c>
      <c r="B404" s="450" t="s">
        <v>1341</v>
      </c>
      <c r="C404" s="322" t="s">
        <v>1160</v>
      </c>
      <c r="D404" s="311">
        <v>5</v>
      </c>
      <c r="E404" s="311"/>
      <c r="F404" s="311"/>
      <c r="G404" s="281">
        <f t="shared" si="109"/>
        <v>5</v>
      </c>
      <c r="H404" s="278">
        <f t="shared" si="117"/>
        <v>2125</v>
      </c>
      <c r="I404" s="279"/>
      <c r="J404" s="402">
        <v>5</v>
      </c>
      <c r="K404" s="311">
        <v>5</v>
      </c>
      <c r="L404" s="281">
        <f t="shared" si="110"/>
        <v>10</v>
      </c>
      <c r="M404" s="282">
        <f t="shared" si="111"/>
        <v>4250</v>
      </c>
      <c r="N404" s="279"/>
      <c r="O404" s="311">
        <v>5</v>
      </c>
      <c r="P404" s="280"/>
      <c r="Q404" s="281">
        <f t="shared" si="112"/>
        <v>5</v>
      </c>
      <c r="R404" s="283">
        <f t="shared" si="113"/>
        <v>2125</v>
      </c>
      <c r="S404" s="280"/>
      <c r="T404" s="402">
        <v>5</v>
      </c>
      <c r="U404" s="280"/>
      <c r="V404" s="281">
        <f t="shared" si="114"/>
        <v>5</v>
      </c>
      <c r="W404" s="284">
        <f t="shared" si="115"/>
        <v>2125</v>
      </c>
      <c r="X404" s="285">
        <f t="shared" si="116"/>
        <v>25</v>
      </c>
      <c r="Y404" s="281">
        <v>1.0249999999999999</v>
      </c>
      <c r="Z404" s="389">
        <v>425</v>
      </c>
      <c r="AA404" s="449">
        <v>425</v>
      </c>
      <c r="AB404" s="325">
        <f t="shared" si="118"/>
        <v>10625</v>
      </c>
    </row>
    <row r="405" spans="1:28" s="214" customFormat="1" ht="25.5" x14ac:dyDescent="0.2">
      <c r="A405" s="448">
        <v>6</v>
      </c>
      <c r="B405" s="450" t="s">
        <v>1342</v>
      </c>
      <c r="C405" s="322" t="s">
        <v>1160</v>
      </c>
      <c r="D405" s="311">
        <v>5</v>
      </c>
      <c r="E405" s="311"/>
      <c r="F405" s="311"/>
      <c r="G405" s="281">
        <f t="shared" si="109"/>
        <v>5</v>
      </c>
      <c r="H405" s="278">
        <f t="shared" si="117"/>
        <v>2125</v>
      </c>
      <c r="I405" s="279"/>
      <c r="J405" s="402">
        <v>5</v>
      </c>
      <c r="K405" s="311">
        <v>5</v>
      </c>
      <c r="L405" s="281">
        <f t="shared" si="110"/>
        <v>10</v>
      </c>
      <c r="M405" s="282">
        <f t="shared" si="111"/>
        <v>4250</v>
      </c>
      <c r="N405" s="279"/>
      <c r="O405" s="311">
        <v>5</v>
      </c>
      <c r="P405" s="280"/>
      <c r="Q405" s="281">
        <f t="shared" si="112"/>
        <v>5</v>
      </c>
      <c r="R405" s="283">
        <f t="shared" si="113"/>
        <v>2125</v>
      </c>
      <c r="S405" s="280"/>
      <c r="T405" s="402">
        <v>5</v>
      </c>
      <c r="U405" s="280"/>
      <c r="V405" s="281">
        <f t="shared" si="114"/>
        <v>5</v>
      </c>
      <c r="W405" s="284">
        <f t="shared" si="115"/>
        <v>2125</v>
      </c>
      <c r="X405" s="285">
        <f t="shared" si="116"/>
        <v>25</v>
      </c>
      <c r="Y405" s="281">
        <v>1.0249999999999999</v>
      </c>
      <c r="Z405" s="389">
        <v>425</v>
      </c>
      <c r="AA405" s="449">
        <v>425</v>
      </c>
      <c r="AB405" s="325">
        <f t="shared" si="118"/>
        <v>10625</v>
      </c>
    </row>
    <row r="406" spans="1:28" s="214" customFormat="1" ht="25.5" x14ac:dyDescent="0.2">
      <c r="A406" s="448">
        <v>7</v>
      </c>
      <c r="B406" s="450" t="s">
        <v>1343</v>
      </c>
      <c r="C406" s="322" t="s">
        <v>1160</v>
      </c>
      <c r="D406" s="311">
        <v>5</v>
      </c>
      <c r="E406" s="311"/>
      <c r="F406" s="311"/>
      <c r="G406" s="281">
        <f t="shared" si="109"/>
        <v>5</v>
      </c>
      <c r="H406" s="278">
        <f t="shared" si="117"/>
        <v>2075</v>
      </c>
      <c r="I406" s="279"/>
      <c r="J406" s="402">
        <v>5</v>
      </c>
      <c r="K406" s="311">
        <v>5</v>
      </c>
      <c r="L406" s="281">
        <f t="shared" si="110"/>
        <v>10</v>
      </c>
      <c r="M406" s="282">
        <f t="shared" si="111"/>
        <v>4150</v>
      </c>
      <c r="N406" s="279"/>
      <c r="O406" s="311">
        <v>5</v>
      </c>
      <c r="P406" s="280"/>
      <c r="Q406" s="281">
        <f t="shared" si="112"/>
        <v>5</v>
      </c>
      <c r="R406" s="283">
        <f t="shared" si="113"/>
        <v>2075</v>
      </c>
      <c r="S406" s="280"/>
      <c r="T406" s="402">
        <v>5</v>
      </c>
      <c r="U406" s="280"/>
      <c r="V406" s="281">
        <f t="shared" si="114"/>
        <v>5</v>
      </c>
      <c r="W406" s="284">
        <f t="shared" si="115"/>
        <v>2075</v>
      </c>
      <c r="X406" s="285">
        <f t="shared" si="116"/>
        <v>25</v>
      </c>
      <c r="Y406" s="281">
        <v>1.0249999999999999</v>
      </c>
      <c r="Z406" s="389">
        <v>415</v>
      </c>
      <c r="AA406" s="449">
        <v>415</v>
      </c>
      <c r="AB406" s="325">
        <f t="shared" si="118"/>
        <v>10375</v>
      </c>
    </row>
    <row r="407" spans="1:28" s="214" customFormat="1" ht="25.5" x14ac:dyDescent="0.2">
      <c r="A407" s="448">
        <v>8</v>
      </c>
      <c r="B407" s="450" t="s">
        <v>1344</v>
      </c>
      <c r="C407" s="322" t="s">
        <v>1160</v>
      </c>
      <c r="D407" s="311">
        <v>5</v>
      </c>
      <c r="E407" s="311"/>
      <c r="F407" s="311"/>
      <c r="G407" s="281">
        <f t="shared" si="109"/>
        <v>5</v>
      </c>
      <c r="H407" s="278">
        <f t="shared" si="117"/>
        <v>1750</v>
      </c>
      <c r="I407" s="279"/>
      <c r="J407" s="402">
        <v>5</v>
      </c>
      <c r="K407" s="311">
        <v>5</v>
      </c>
      <c r="L407" s="281">
        <f t="shared" si="110"/>
        <v>10</v>
      </c>
      <c r="M407" s="282">
        <f t="shared" si="111"/>
        <v>3500</v>
      </c>
      <c r="N407" s="279"/>
      <c r="O407" s="311">
        <v>5</v>
      </c>
      <c r="P407" s="280"/>
      <c r="Q407" s="281">
        <f t="shared" si="112"/>
        <v>5</v>
      </c>
      <c r="R407" s="283">
        <f t="shared" si="113"/>
        <v>1750</v>
      </c>
      <c r="S407" s="280"/>
      <c r="T407" s="402">
        <v>5</v>
      </c>
      <c r="U407" s="280"/>
      <c r="V407" s="281">
        <f t="shared" si="114"/>
        <v>5</v>
      </c>
      <c r="W407" s="284">
        <f t="shared" si="115"/>
        <v>1750</v>
      </c>
      <c r="X407" s="285">
        <f t="shared" si="116"/>
        <v>25</v>
      </c>
      <c r="Y407" s="281">
        <v>1.0249999999999999</v>
      </c>
      <c r="Z407" s="389">
        <v>350</v>
      </c>
      <c r="AA407" s="449">
        <v>350</v>
      </c>
      <c r="AB407" s="325">
        <f t="shared" si="118"/>
        <v>8750</v>
      </c>
    </row>
    <row r="408" spans="1:28" s="214" customFormat="1" ht="25.5" x14ac:dyDescent="0.2">
      <c r="A408" s="448">
        <v>9</v>
      </c>
      <c r="B408" s="450" t="s">
        <v>1345</v>
      </c>
      <c r="C408" s="322" t="s">
        <v>1160</v>
      </c>
      <c r="D408" s="311">
        <v>5</v>
      </c>
      <c r="E408" s="311"/>
      <c r="F408" s="311"/>
      <c r="G408" s="281">
        <f t="shared" si="109"/>
        <v>5</v>
      </c>
      <c r="H408" s="278">
        <f t="shared" si="117"/>
        <v>1750</v>
      </c>
      <c r="I408" s="279"/>
      <c r="J408" s="402">
        <v>5</v>
      </c>
      <c r="K408" s="311">
        <v>5</v>
      </c>
      <c r="L408" s="281">
        <f t="shared" si="110"/>
        <v>10</v>
      </c>
      <c r="M408" s="282">
        <f t="shared" si="111"/>
        <v>3500</v>
      </c>
      <c r="N408" s="279"/>
      <c r="O408" s="311">
        <v>5</v>
      </c>
      <c r="P408" s="280"/>
      <c r="Q408" s="281">
        <f t="shared" si="112"/>
        <v>5</v>
      </c>
      <c r="R408" s="283">
        <f t="shared" si="113"/>
        <v>1750</v>
      </c>
      <c r="S408" s="280"/>
      <c r="T408" s="402">
        <v>5</v>
      </c>
      <c r="U408" s="280"/>
      <c r="V408" s="281">
        <f t="shared" si="114"/>
        <v>5</v>
      </c>
      <c r="W408" s="284">
        <f t="shared" si="115"/>
        <v>1750</v>
      </c>
      <c r="X408" s="285">
        <f t="shared" si="116"/>
        <v>25</v>
      </c>
      <c r="Y408" s="281">
        <v>1.0249999999999999</v>
      </c>
      <c r="Z408" s="389">
        <v>350</v>
      </c>
      <c r="AA408" s="449">
        <v>350</v>
      </c>
      <c r="AB408" s="325">
        <f t="shared" si="118"/>
        <v>8750</v>
      </c>
    </row>
    <row r="409" spans="1:28" s="214" customFormat="1" ht="12.75" customHeight="1" x14ac:dyDescent="0.2">
      <c r="A409" s="448">
        <v>10</v>
      </c>
      <c r="B409" s="450" t="s">
        <v>1346</v>
      </c>
      <c r="C409" s="322" t="s">
        <v>1160</v>
      </c>
      <c r="D409" s="311">
        <v>5</v>
      </c>
      <c r="E409" s="311"/>
      <c r="F409" s="311"/>
      <c r="G409" s="281">
        <f t="shared" si="109"/>
        <v>5</v>
      </c>
      <c r="H409" s="278">
        <f t="shared" si="117"/>
        <v>1750</v>
      </c>
      <c r="I409" s="279"/>
      <c r="J409" s="402">
        <v>5</v>
      </c>
      <c r="K409" s="311">
        <v>5</v>
      </c>
      <c r="L409" s="281">
        <f t="shared" si="110"/>
        <v>10</v>
      </c>
      <c r="M409" s="282">
        <f t="shared" si="111"/>
        <v>3500</v>
      </c>
      <c r="N409" s="279"/>
      <c r="O409" s="311">
        <v>5</v>
      </c>
      <c r="P409" s="280"/>
      <c r="Q409" s="281">
        <f t="shared" si="112"/>
        <v>5</v>
      </c>
      <c r="R409" s="283">
        <f t="shared" si="113"/>
        <v>1750</v>
      </c>
      <c r="S409" s="280"/>
      <c r="T409" s="402">
        <v>5</v>
      </c>
      <c r="U409" s="280"/>
      <c r="V409" s="281">
        <f t="shared" si="114"/>
        <v>5</v>
      </c>
      <c r="W409" s="284">
        <f t="shared" si="115"/>
        <v>1750</v>
      </c>
      <c r="X409" s="285">
        <f t="shared" si="116"/>
        <v>25</v>
      </c>
      <c r="Y409" s="281">
        <v>1.0249999999999999</v>
      </c>
      <c r="Z409" s="389">
        <v>350</v>
      </c>
      <c r="AA409" s="449">
        <v>350</v>
      </c>
      <c r="AB409" s="325">
        <f t="shared" ref="AB409:AB422" si="119">X409*AA409</f>
        <v>8750</v>
      </c>
    </row>
    <row r="410" spans="1:28" s="214" customFormat="1" ht="12.75" x14ac:dyDescent="0.25">
      <c r="A410" s="448">
        <v>11</v>
      </c>
      <c r="B410" s="451" t="s">
        <v>1347</v>
      </c>
      <c r="C410" s="322" t="s">
        <v>847</v>
      </c>
      <c r="D410" s="311">
        <v>5</v>
      </c>
      <c r="E410" s="311"/>
      <c r="F410" s="311"/>
      <c r="G410" s="281">
        <f t="shared" si="109"/>
        <v>5</v>
      </c>
      <c r="H410" s="278">
        <f t="shared" si="117"/>
        <v>1825</v>
      </c>
      <c r="I410" s="279"/>
      <c r="J410" s="402">
        <v>5</v>
      </c>
      <c r="K410" s="311">
        <v>5</v>
      </c>
      <c r="L410" s="281">
        <f t="shared" si="110"/>
        <v>10</v>
      </c>
      <c r="M410" s="282">
        <f t="shared" si="111"/>
        <v>3650</v>
      </c>
      <c r="N410" s="279"/>
      <c r="O410" s="311">
        <v>5</v>
      </c>
      <c r="P410" s="280"/>
      <c r="Q410" s="281">
        <f t="shared" si="112"/>
        <v>5</v>
      </c>
      <c r="R410" s="283">
        <f t="shared" si="113"/>
        <v>1825</v>
      </c>
      <c r="S410" s="280"/>
      <c r="T410" s="402">
        <v>5</v>
      </c>
      <c r="U410" s="280"/>
      <c r="V410" s="281">
        <f t="shared" si="114"/>
        <v>5</v>
      </c>
      <c r="W410" s="284">
        <f t="shared" si="115"/>
        <v>1825</v>
      </c>
      <c r="X410" s="285">
        <f t="shared" si="116"/>
        <v>25</v>
      </c>
      <c r="Y410" s="281">
        <v>1.0249999999999999</v>
      </c>
      <c r="Z410" s="389">
        <v>365</v>
      </c>
      <c r="AA410" s="449">
        <v>365</v>
      </c>
      <c r="AB410" s="325">
        <f t="shared" si="119"/>
        <v>9125</v>
      </c>
    </row>
    <row r="411" spans="1:28" s="214" customFormat="1" ht="12.75" x14ac:dyDescent="0.25">
      <c r="A411" s="448">
        <v>12</v>
      </c>
      <c r="B411" s="451" t="s">
        <v>1348</v>
      </c>
      <c r="C411" s="322" t="s">
        <v>847</v>
      </c>
      <c r="D411" s="311">
        <v>5</v>
      </c>
      <c r="E411" s="311"/>
      <c r="F411" s="311"/>
      <c r="G411" s="281">
        <f t="shared" si="109"/>
        <v>5</v>
      </c>
      <c r="H411" s="278">
        <f t="shared" si="117"/>
        <v>1675</v>
      </c>
      <c r="I411" s="279"/>
      <c r="J411" s="402">
        <v>5</v>
      </c>
      <c r="K411" s="311">
        <v>5</v>
      </c>
      <c r="L411" s="281">
        <f t="shared" si="110"/>
        <v>10</v>
      </c>
      <c r="M411" s="282">
        <f t="shared" si="111"/>
        <v>3350</v>
      </c>
      <c r="N411" s="279"/>
      <c r="O411" s="311">
        <v>5</v>
      </c>
      <c r="P411" s="280"/>
      <c r="Q411" s="281">
        <f t="shared" si="112"/>
        <v>5</v>
      </c>
      <c r="R411" s="283">
        <f t="shared" si="113"/>
        <v>1675</v>
      </c>
      <c r="S411" s="280"/>
      <c r="T411" s="402">
        <v>5</v>
      </c>
      <c r="U411" s="280"/>
      <c r="V411" s="281">
        <f t="shared" si="114"/>
        <v>5</v>
      </c>
      <c r="W411" s="284">
        <f t="shared" si="115"/>
        <v>1675</v>
      </c>
      <c r="X411" s="285">
        <f t="shared" si="116"/>
        <v>25</v>
      </c>
      <c r="Y411" s="281">
        <v>1.0249999999999999</v>
      </c>
      <c r="Z411" s="389">
        <v>335</v>
      </c>
      <c r="AA411" s="449">
        <v>335</v>
      </c>
      <c r="AB411" s="325">
        <f t="shared" si="119"/>
        <v>8375</v>
      </c>
    </row>
    <row r="412" spans="1:28" s="214" customFormat="1" ht="25.5" x14ac:dyDescent="0.25">
      <c r="A412" s="448">
        <v>13</v>
      </c>
      <c r="B412" s="451" t="s">
        <v>1349</v>
      </c>
      <c r="C412" s="322" t="s">
        <v>847</v>
      </c>
      <c r="D412" s="311">
        <v>5</v>
      </c>
      <c r="E412" s="311"/>
      <c r="F412" s="311"/>
      <c r="G412" s="281">
        <f t="shared" si="109"/>
        <v>5</v>
      </c>
      <c r="H412" s="278">
        <f t="shared" si="117"/>
        <v>1675</v>
      </c>
      <c r="I412" s="279"/>
      <c r="J412" s="402">
        <v>5</v>
      </c>
      <c r="K412" s="311">
        <v>5</v>
      </c>
      <c r="L412" s="281">
        <f t="shared" si="110"/>
        <v>10</v>
      </c>
      <c r="M412" s="282">
        <f t="shared" si="111"/>
        <v>3350</v>
      </c>
      <c r="N412" s="279"/>
      <c r="O412" s="311">
        <v>5</v>
      </c>
      <c r="P412" s="280"/>
      <c r="Q412" s="281">
        <f t="shared" si="112"/>
        <v>5</v>
      </c>
      <c r="R412" s="283">
        <f t="shared" si="113"/>
        <v>1675</v>
      </c>
      <c r="S412" s="280"/>
      <c r="T412" s="402">
        <v>5</v>
      </c>
      <c r="U412" s="280"/>
      <c r="V412" s="281">
        <f t="shared" si="114"/>
        <v>5</v>
      </c>
      <c r="W412" s="284">
        <f t="shared" si="115"/>
        <v>1675</v>
      </c>
      <c r="X412" s="285">
        <f t="shared" si="116"/>
        <v>25</v>
      </c>
      <c r="Y412" s="281">
        <v>1.0249999999999999</v>
      </c>
      <c r="Z412" s="389">
        <v>335</v>
      </c>
      <c r="AA412" s="449">
        <v>335</v>
      </c>
      <c r="AB412" s="325">
        <f t="shared" si="119"/>
        <v>8375</v>
      </c>
    </row>
    <row r="413" spans="1:28" s="214" customFormat="1" ht="12.75" x14ac:dyDescent="0.25">
      <c r="A413" s="448">
        <v>14</v>
      </c>
      <c r="B413" s="451" t="s">
        <v>1350</v>
      </c>
      <c r="C413" s="322" t="s">
        <v>847</v>
      </c>
      <c r="D413" s="311">
        <v>5</v>
      </c>
      <c r="E413" s="311"/>
      <c r="F413" s="311"/>
      <c r="G413" s="281">
        <f t="shared" si="109"/>
        <v>5</v>
      </c>
      <c r="H413" s="278">
        <f t="shared" si="117"/>
        <v>1675</v>
      </c>
      <c r="I413" s="279"/>
      <c r="J413" s="402">
        <v>5</v>
      </c>
      <c r="K413" s="311">
        <v>5</v>
      </c>
      <c r="L413" s="281">
        <f t="shared" si="110"/>
        <v>10</v>
      </c>
      <c r="M413" s="282">
        <f t="shared" si="111"/>
        <v>3350</v>
      </c>
      <c r="N413" s="279"/>
      <c r="O413" s="311">
        <v>5</v>
      </c>
      <c r="P413" s="280"/>
      <c r="Q413" s="281">
        <f t="shared" si="112"/>
        <v>5</v>
      </c>
      <c r="R413" s="283">
        <f t="shared" si="113"/>
        <v>1675</v>
      </c>
      <c r="S413" s="280"/>
      <c r="T413" s="402">
        <v>5</v>
      </c>
      <c r="U413" s="280"/>
      <c r="V413" s="281">
        <f t="shared" si="114"/>
        <v>5</v>
      </c>
      <c r="W413" s="284">
        <f t="shared" si="115"/>
        <v>1675</v>
      </c>
      <c r="X413" s="285">
        <f t="shared" si="116"/>
        <v>25</v>
      </c>
      <c r="Y413" s="281">
        <v>1.0249999999999999</v>
      </c>
      <c r="Z413" s="389">
        <v>335</v>
      </c>
      <c r="AA413" s="449">
        <v>335</v>
      </c>
      <c r="AB413" s="325">
        <f t="shared" si="119"/>
        <v>8375</v>
      </c>
    </row>
    <row r="414" spans="1:28" s="214" customFormat="1" ht="25.5" x14ac:dyDescent="0.25">
      <c r="A414" s="448">
        <v>15</v>
      </c>
      <c r="B414" s="451" t="s">
        <v>1351</v>
      </c>
      <c r="C414" s="322" t="s">
        <v>847</v>
      </c>
      <c r="D414" s="311">
        <v>5</v>
      </c>
      <c r="E414" s="311"/>
      <c r="F414" s="311"/>
      <c r="G414" s="281">
        <f t="shared" si="109"/>
        <v>5</v>
      </c>
      <c r="H414" s="278">
        <f t="shared" si="117"/>
        <v>1750</v>
      </c>
      <c r="I414" s="279"/>
      <c r="J414" s="402">
        <v>5</v>
      </c>
      <c r="K414" s="311">
        <v>5</v>
      </c>
      <c r="L414" s="281">
        <f t="shared" si="110"/>
        <v>10</v>
      </c>
      <c r="M414" s="282">
        <f t="shared" si="111"/>
        <v>3500</v>
      </c>
      <c r="N414" s="279"/>
      <c r="O414" s="311">
        <v>5</v>
      </c>
      <c r="P414" s="280"/>
      <c r="Q414" s="281">
        <f t="shared" si="112"/>
        <v>5</v>
      </c>
      <c r="R414" s="283">
        <f t="shared" si="113"/>
        <v>1750</v>
      </c>
      <c r="S414" s="280"/>
      <c r="T414" s="402">
        <v>5</v>
      </c>
      <c r="U414" s="280"/>
      <c r="V414" s="281">
        <f t="shared" si="114"/>
        <v>5</v>
      </c>
      <c r="W414" s="284">
        <f t="shared" si="115"/>
        <v>1750</v>
      </c>
      <c r="X414" s="285">
        <f t="shared" si="116"/>
        <v>25</v>
      </c>
      <c r="Y414" s="281">
        <v>1.0249999999999999</v>
      </c>
      <c r="Z414" s="389">
        <v>350</v>
      </c>
      <c r="AA414" s="449">
        <v>350</v>
      </c>
      <c r="AB414" s="325">
        <f t="shared" si="119"/>
        <v>8750</v>
      </c>
    </row>
    <row r="415" spans="1:28" s="214" customFormat="1" ht="25.5" x14ac:dyDescent="0.25">
      <c r="A415" s="448">
        <v>16</v>
      </c>
      <c r="B415" s="451" t="s">
        <v>1352</v>
      </c>
      <c r="C415" s="322" t="s">
        <v>847</v>
      </c>
      <c r="D415" s="280">
        <v>5</v>
      </c>
      <c r="E415" s="280"/>
      <c r="F415" s="280"/>
      <c r="G415" s="281">
        <f t="shared" si="109"/>
        <v>5</v>
      </c>
      <c r="H415" s="278">
        <f t="shared" si="117"/>
        <v>1625</v>
      </c>
      <c r="I415" s="279"/>
      <c r="J415" s="279">
        <v>5</v>
      </c>
      <c r="K415" s="280">
        <v>5</v>
      </c>
      <c r="L415" s="281">
        <f t="shared" si="110"/>
        <v>10</v>
      </c>
      <c r="M415" s="282">
        <f t="shared" si="111"/>
        <v>3250</v>
      </c>
      <c r="N415" s="279"/>
      <c r="O415" s="280">
        <v>5</v>
      </c>
      <c r="P415" s="280"/>
      <c r="Q415" s="281">
        <f t="shared" si="112"/>
        <v>5</v>
      </c>
      <c r="R415" s="283">
        <f t="shared" si="113"/>
        <v>1625</v>
      </c>
      <c r="S415" s="280"/>
      <c r="T415" s="279">
        <v>5</v>
      </c>
      <c r="U415" s="280"/>
      <c r="V415" s="281">
        <f t="shared" si="114"/>
        <v>5</v>
      </c>
      <c r="W415" s="284">
        <f t="shared" si="115"/>
        <v>1625</v>
      </c>
      <c r="X415" s="285">
        <f t="shared" si="116"/>
        <v>25</v>
      </c>
      <c r="Y415" s="281">
        <v>1.0249999999999999</v>
      </c>
      <c r="Z415" s="389">
        <v>325</v>
      </c>
      <c r="AA415" s="449">
        <v>325</v>
      </c>
      <c r="AB415" s="325">
        <f t="shared" si="119"/>
        <v>8125</v>
      </c>
    </row>
    <row r="416" spans="1:28" s="214" customFormat="1" ht="26.25" customHeight="1" x14ac:dyDescent="0.25">
      <c r="A416" s="448">
        <v>17</v>
      </c>
      <c r="B416" s="451" t="s">
        <v>1353</v>
      </c>
      <c r="C416" s="322" t="s">
        <v>847</v>
      </c>
      <c r="D416" s="280">
        <v>5</v>
      </c>
      <c r="E416" s="280"/>
      <c r="F416" s="280"/>
      <c r="G416" s="281">
        <f t="shared" si="109"/>
        <v>5</v>
      </c>
      <c r="H416" s="278">
        <f t="shared" si="117"/>
        <v>1625</v>
      </c>
      <c r="I416" s="279"/>
      <c r="J416" s="279">
        <v>5</v>
      </c>
      <c r="K416" s="280">
        <v>5</v>
      </c>
      <c r="L416" s="281">
        <f t="shared" si="110"/>
        <v>10</v>
      </c>
      <c r="M416" s="282">
        <f t="shared" si="111"/>
        <v>3250</v>
      </c>
      <c r="N416" s="279"/>
      <c r="O416" s="280">
        <v>5</v>
      </c>
      <c r="P416" s="280"/>
      <c r="Q416" s="281">
        <f t="shared" si="112"/>
        <v>5</v>
      </c>
      <c r="R416" s="283">
        <f t="shared" si="113"/>
        <v>1625</v>
      </c>
      <c r="S416" s="280"/>
      <c r="T416" s="279">
        <v>5</v>
      </c>
      <c r="U416" s="280"/>
      <c r="V416" s="281">
        <f t="shared" si="114"/>
        <v>5</v>
      </c>
      <c r="W416" s="284">
        <f t="shared" si="115"/>
        <v>1625</v>
      </c>
      <c r="X416" s="285">
        <f t="shared" si="116"/>
        <v>25</v>
      </c>
      <c r="Y416" s="281">
        <v>1.0249999999999999</v>
      </c>
      <c r="Z416" s="389">
        <v>325</v>
      </c>
      <c r="AA416" s="449">
        <v>325</v>
      </c>
      <c r="AB416" s="325">
        <f t="shared" si="119"/>
        <v>8125</v>
      </c>
    </row>
    <row r="417" spans="1:28" s="214" customFormat="1" ht="27" customHeight="1" x14ac:dyDescent="0.25">
      <c r="A417" s="448">
        <v>18</v>
      </c>
      <c r="B417" s="451" t="s">
        <v>1354</v>
      </c>
      <c r="C417" s="322" t="s">
        <v>847</v>
      </c>
      <c r="D417" s="311">
        <v>5</v>
      </c>
      <c r="E417" s="311"/>
      <c r="F417" s="311"/>
      <c r="G417" s="281">
        <f t="shared" si="109"/>
        <v>5</v>
      </c>
      <c r="H417" s="278">
        <f t="shared" si="117"/>
        <v>1625</v>
      </c>
      <c r="I417" s="279"/>
      <c r="J417" s="402">
        <v>5</v>
      </c>
      <c r="K417" s="311">
        <v>5</v>
      </c>
      <c r="L417" s="281">
        <f t="shared" si="110"/>
        <v>10</v>
      </c>
      <c r="M417" s="282">
        <f t="shared" si="111"/>
        <v>3250</v>
      </c>
      <c r="N417" s="279"/>
      <c r="O417" s="311">
        <v>5</v>
      </c>
      <c r="P417" s="280"/>
      <c r="Q417" s="281">
        <f t="shared" si="112"/>
        <v>5</v>
      </c>
      <c r="R417" s="283">
        <f t="shared" si="113"/>
        <v>1625</v>
      </c>
      <c r="S417" s="280"/>
      <c r="T417" s="402">
        <v>5</v>
      </c>
      <c r="U417" s="280"/>
      <c r="V417" s="281">
        <f t="shared" si="114"/>
        <v>5</v>
      </c>
      <c r="W417" s="284">
        <f t="shared" si="115"/>
        <v>1625</v>
      </c>
      <c r="X417" s="285">
        <f t="shared" si="116"/>
        <v>25</v>
      </c>
      <c r="Y417" s="281">
        <v>1.0249999999999999</v>
      </c>
      <c r="Z417" s="389">
        <v>325</v>
      </c>
      <c r="AA417" s="449">
        <v>325</v>
      </c>
      <c r="AB417" s="325">
        <f t="shared" si="119"/>
        <v>8125</v>
      </c>
    </row>
    <row r="418" spans="1:28" ht="17.25" hidden="1" customHeight="1" x14ac:dyDescent="0.25">
      <c r="A418" s="320"/>
      <c r="B418" s="327"/>
      <c r="C418" s="322" t="s">
        <v>847</v>
      </c>
      <c r="D418" s="336"/>
      <c r="E418" s="336"/>
      <c r="F418" s="336"/>
      <c r="G418" s="277">
        <f t="shared" si="109"/>
        <v>0</v>
      </c>
      <c r="H418" s="278">
        <f t="shared" si="117"/>
        <v>0</v>
      </c>
      <c r="I418" s="279"/>
      <c r="J418" s="279"/>
      <c r="K418" s="280"/>
      <c r="L418" s="281">
        <f t="shared" si="110"/>
        <v>0</v>
      </c>
      <c r="M418" s="282">
        <f t="shared" si="111"/>
        <v>0</v>
      </c>
      <c r="N418" s="279"/>
      <c r="O418" s="276"/>
      <c r="P418" s="276"/>
      <c r="Q418" s="277">
        <f t="shared" si="112"/>
        <v>0</v>
      </c>
      <c r="R418" s="283">
        <f t="shared" si="113"/>
        <v>0</v>
      </c>
      <c r="S418" s="276"/>
      <c r="T418" s="279"/>
      <c r="U418" s="276"/>
      <c r="V418" s="281">
        <f t="shared" si="114"/>
        <v>0</v>
      </c>
      <c r="W418" s="284">
        <f t="shared" si="115"/>
        <v>0</v>
      </c>
      <c r="X418" s="285"/>
      <c r="Y418" s="277">
        <v>1.0249999999999999</v>
      </c>
      <c r="Z418" s="286"/>
      <c r="AA418" s="287"/>
      <c r="AB418" s="288">
        <f t="shared" si="119"/>
        <v>0</v>
      </c>
    </row>
    <row r="419" spans="1:28" s="214" customFormat="1" ht="25.5" x14ac:dyDescent="0.25">
      <c r="A419" s="448">
        <v>15</v>
      </c>
      <c r="B419" s="451" t="s">
        <v>1355</v>
      </c>
      <c r="C419" s="322" t="s">
        <v>847</v>
      </c>
      <c r="D419" s="311">
        <v>5</v>
      </c>
      <c r="E419" s="311"/>
      <c r="F419" s="311"/>
      <c r="G419" s="281">
        <f t="shared" ref="G419:G422" si="120">SUM(D419:F419)</f>
        <v>5</v>
      </c>
      <c r="H419" s="278">
        <f t="shared" si="117"/>
        <v>2625</v>
      </c>
      <c r="I419" s="279"/>
      <c r="J419" s="402">
        <v>5</v>
      </c>
      <c r="K419" s="311">
        <v>5</v>
      </c>
      <c r="L419" s="281">
        <f t="shared" ref="L419:L422" si="121">SUM(I419:K419)</f>
        <v>10</v>
      </c>
      <c r="M419" s="282">
        <f t="shared" si="111"/>
        <v>5250</v>
      </c>
      <c r="N419" s="279"/>
      <c r="O419" s="311">
        <v>5</v>
      </c>
      <c r="P419" s="280"/>
      <c r="Q419" s="281">
        <f t="shared" ref="Q419:Q422" si="122">SUM(N419:P419)</f>
        <v>5</v>
      </c>
      <c r="R419" s="283">
        <f t="shared" si="113"/>
        <v>2625</v>
      </c>
      <c r="S419" s="280"/>
      <c r="T419" s="402">
        <v>5</v>
      </c>
      <c r="U419" s="280"/>
      <c r="V419" s="281">
        <f t="shared" ref="V419:V422" si="123">SUM(S419:U419)</f>
        <v>5</v>
      </c>
      <c r="W419" s="284">
        <f t="shared" si="115"/>
        <v>2625</v>
      </c>
      <c r="X419" s="285">
        <f t="shared" ref="X419:X422" si="124">G419+L419+Q419+V419</f>
        <v>25</v>
      </c>
      <c r="Y419" s="281">
        <v>1.0249999999999999</v>
      </c>
      <c r="Z419" s="389">
        <f>AA419</f>
        <v>525</v>
      </c>
      <c r="AA419" s="449">
        <v>525</v>
      </c>
      <c r="AB419" s="325">
        <f t="shared" si="119"/>
        <v>13125</v>
      </c>
    </row>
    <row r="420" spans="1:28" s="214" customFormat="1" ht="25.5" x14ac:dyDescent="0.25">
      <c r="A420" s="448">
        <v>16</v>
      </c>
      <c r="B420" s="451" t="s">
        <v>1356</v>
      </c>
      <c r="C420" s="322" t="s">
        <v>847</v>
      </c>
      <c r="D420" s="280">
        <v>5</v>
      </c>
      <c r="E420" s="280"/>
      <c r="F420" s="280"/>
      <c r="G420" s="281">
        <f t="shared" si="120"/>
        <v>5</v>
      </c>
      <c r="H420" s="278">
        <f t="shared" si="117"/>
        <v>2625</v>
      </c>
      <c r="I420" s="279"/>
      <c r="J420" s="279">
        <v>5</v>
      </c>
      <c r="K420" s="280">
        <v>5</v>
      </c>
      <c r="L420" s="281">
        <f t="shared" si="121"/>
        <v>10</v>
      </c>
      <c r="M420" s="282">
        <f t="shared" si="111"/>
        <v>5250</v>
      </c>
      <c r="N420" s="279"/>
      <c r="O420" s="280">
        <v>5</v>
      </c>
      <c r="P420" s="280"/>
      <c r="Q420" s="281">
        <f t="shared" si="122"/>
        <v>5</v>
      </c>
      <c r="R420" s="283">
        <f t="shared" si="113"/>
        <v>2625</v>
      </c>
      <c r="S420" s="280"/>
      <c r="T420" s="279">
        <v>5</v>
      </c>
      <c r="U420" s="280"/>
      <c r="V420" s="281">
        <f t="shared" si="123"/>
        <v>5</v>
      </c>
      <c r="W420" s="284">
        <f t="shared" si="115"/>
        <v>2625</v>
      </c>
      <c r="X420" s="285">
        <f t="shared" si="124"/>
        <v>25</v>
      </c>
      <c r="Y420" s="281">
        <v>1.0249999999999999</v>
      </c>
      <c r="Z420" s="389">
        <f t="shared" ref="Z420:Z422" si="125">AA420</f>
        <v>525</v>
      </c>
      <c r="AA420" s="449">
        <v>525</v>
      </c>
      <c r="AB420" s="325">
        <f t="shared" si="119"/>
        <v>13125</v>
      </c>
    </row>
    <row r="421" spans="1:28" s="214" customFormat="1" ht="30" customHeight="1" x14ac:dyDescent="0.25">
      <c r="A421" s="448">
        <v>17</v>
      </c>
      <c r="B421" s="451" t="s">
        <v>1357</v>
      </c>
      <c r="C421" s="322" t="s">
        <v>847</v>
      </c>
      <c r="D421" s="280">
        <v>5</v>
      </c>
      <c r="E421" s="280"/>
      <c r="F421" s="280"/>
      <c r="G421" s="281">
        <f t="shared" si="120"/>
        <v>5</v>
      </c>
      <c r="H421" s="278">
        <f t="shared" si="117"/>
        <v>2625</v>
      </c>
      <c r="I421" s="279"/>
      <c r="J421" s="279">
        <v>5</v>
      </c>
      <c r="K421" s="280">
        <v>5</v>
      </c>
      <c r="L421" s="281">
        <f t="shared" si="121"/>
        <v>10</v>
      </c>
      <c r="M421" s="282">
        <f t="shared" si="111"/>
        <v>5250</v>
      </c>
      <c r="N421" s="279"/>
      <c r="O421" s="280">
        <v>5</v>
      </c>
      <c r="P421" s="280"/>
      <c r="Q421" s="281">
        <f t="shared" si="122"/>
        <v>5</v>
      </c>
      <c r="R421" s="283">
        <f t="shared" si="113"/>
        <v>2625</v>
      </c>
      <c r="S421" s="280"/>
      <c r="T421" s="279">
        <v>5</v>
      </c>
      <c r="U421" s="280"/>
      <c r="V421" s="281">
        <f t="shared" si="123"/>
        <v>5</v>
      </c>
      <c r="W421" s="284">
        <f t="shared" si="115"/>
        <v>2625</v>
      </c>
      <c r="X421" s="285">
        <f t="shared" si="124"/>
        <v>25</v>
      </c>
      <c r="Y421" s="281">
        <v>1.0249999999999999</v>
      </c>
      <c r="Z421" s="389">
        <f t="shared" si="125"/>
        <v>525</v>
      </c>
      <c r="AA421" s="449">
        <v>525</v>
      </c>
      <c r="AB421" s="325">
        <f t="shared" si="119"/>
        <v>13125</v>
      </c>
    </row>
    <row r="422" spans="1:28" s="214" customFormat="1" ht="24" customHeight="1" x14ac:dyDescent="0.25">
      <c r="A422" s="448">
        <v>18</v>
      </c>
      <c r="B422" s="451" t="s">
        <v>1358</v>
      </c>
      <c r="C422" s="322" t="s">
        <v>847</v>
      </c>
      <c r="D422" s="311">
        <v>5</v>
      </c>
      <c r="E422" s="311"/>
      <c r="F422" s="311"/>
      <c r="G422" s="281">
        <f t="shared" si="120"/>
        <v>5</v>
      </c>
      <c r="H422" s="278">
        <f t="shared" si="117"/>
        <v>2625</v>
      </c>
      <c r="I422" s="279"/>
      <c r="J422" s="402">
        <v>5</v>
      </c>
      <c r="K422" s="311">
        <v>5</v>
      </c>
      <c r="L422" s="281">
        <f t="shared" si="121"/>
        <v>10</v>
      </c>
      <c r="M422" s="282">
        <f t="shared" si="111"/>
        <v>5250</v>
      </c>
      <c r="N422" s="279"/>
      <c r="O422" s="311">
        <v>5</v>
      </c>
      <c r="P422" s="280"/>
      <c r="Q422" s="281">
        <f t="shared" si="122"/>
        <v>5</v>
      </c>
      <c r="R422" s="283">
        <f t="shared" si="113"/>
        <v>2625</v>
      </c>
      <c r="S422" s="280"/>
      <c r="T422" s="402">
        <v>5</v>
      </c>
      <c r="U422" s="280"/>
      <c r="V422" s="281">
        <f t="shared" si="123"/>
        <v>5</v>
      </c>
      <c r="W422" s="284">
        <f t="shared" si="115"/>
        <v>2625</v>
      </c>
      <c r="X422" s="285">
        <f t="shared" si="124"/>
        <v>25</v>
      </c>
      <c r="Y422" s="281">
        <v>1.0249999999999999</v>
      </c>
      <c r="Z422" s="389">
        <f t="shared" si="125"/>
        <v>525</v>
      </c>
      <c r="AA422" s="449">
        <v>525</v>
      </c>
      <c r="AB422" s="325">
        <f t="shared" si="119"/>
        <v>13125</v>
      </c>
    </row>
    <row r="423" spans="1:28" x14ac:dyDescent="0.25">
      <c r="A423" s="452"/>
      <c r="B423" s="321"/>
      <c r="C423" s="386"/>
      <c r="D423" s="336"/>
      <c r="E423" s="336"/>
      <c r="F423" s="336"/>
      <c r="G423" s="403"/>
      <c r="H423" s="409"/>
      <c r="I423" s="402"/>
      <c r="J423" s="402"/>
      <c r="K423" s="311"/>
      <c r="L423" s="410"/>
      <c r="M423" s="440"/>
      <c r="N423" s="402"/>
      <c r="O423" s="336"/>
      <c r="P423" s="336"/>
      <c r="Q423" s="403"/>
      <c r="R423" s="441"/>
      <c r="S423" s="336"/>
      <c r="T423" s="402"/>
      <c r="U423" s="336"/>
      <c r="V423" s="410"/>
      <c r="W423" s="442"/>
      <c r="X423" s="434"/>
      <c r="Y423" s="453"/>
      <c r="Z423" s="454"/>
      <c r="AA423" s="455"/>
      <c r="AB423" s="430">
        <f>SUM(AB400:AB422)</f>
        <v>241225</v>
      </c>
    </row>
    <row r="424" spans="1:28" x14ac:dyDescent="0.25">
      <c r="A424" s="641" t="s">
        <v>1359</v>
      </c>
      <c r="B424" s="642"/>
      <c r="C424" s="456"/>
      <c r="D424" s="261"/>
      <c r="E424" s="261"/>
      <c r="F424" s="261"/>
      <c r="G424" s="261"/>
      <c r="H424" s="262"/>
      <c r="I424" s="263"/>
      <c r="J424" s="263"/>
      <c r="K424" s="264"/>
      <c r="L424" s="264"/>
      <c r="M424" s="265"/>
      <c r="N424" s="263"/>
      <c r="O424" s="261"/>
      <c r="P424" s="261"/>
      <c r="Q424" s="261"/>
      <c r="R424" s="266"/>
      <c r="S424" s="261"/>
      <c r="T424" s="263"/>
      <c r="U424" s="261"/>
      <c r="V424" s="264"/>
      <c r="W424" s="267"/>
      <c r="X424" s="457"/>
      <c r="Y424" s="458"/>
      <c r="Z424" s="454"/>
      <c r="AA424" s="455"/>
      <c r="AB424" s="272"/>
    </row>
    <row r="425" spans="1:28" s="214" customFormat="1" x14ac:dyDescent="0.25">
      <c r="A425" s="448"/>
      <c r="B425" s="459" t="s">
        <v>1360</v>
      </c>
      <c r="C425" s="460" t="s">
        <v>69</v>
      </c>
      <c r="D425" s="280">
        <v>1</v>
      </c>
      <c r="E425" s="280"/>
      <c r="F425" s="280"/>
      <c r="G425" s="281">
        <f>SUM(D425:F425)</f>
        <v>1</v>
      </c>
      <c r="H425" s="278">
        <f>G425*AA425</f>
        <v>4000</v>
      </c>
      <c r="I425" s="461"/>
      <c r="J425" s="461"/>
      <c r="K425" s="280"/>
      <c r="L425" s="281">
        <f>SUM(I425:K425)</f>
        <v>0</v>
      </c>
      <c r="M425" s="282">
        <f>L425*AA425</f>
        <v>0</v>
      </c>
      <c r="N425" s="461"/>
      <c r="O425" s="281"/>
      <c r="P425" s="281"/>
      <c r="Q425" s="281">
        <f>SUM(N425:P425)</f>
        <v>0</v>
      </c>
      <c r="R425" s="283">
        <f>Q425*AA425</f>
        <v>0</v>
      </c>
      <c r="S425" s="281"/>
      <c r="T425" s="461"/>
      <c r="U425" s="281"/>
      <c r="V425" s="410">
        <f>SUM(S425:U425)</f>
        <v>0</v>
      </c>
      <c r="W425" s="284">
        <f>V425*AA425</f>
        <v>0</v>
      </c>
      <c r="X425" s="457">
        <f>G425+L425+Q425+V425</f>
        <v>1</v>
      </c>
      <c r="Y425" s="462"/>
      <c r="Z425" s="463">
        <v>4000</v>
      </c>
      <c r="AA425" s="464">
        <v>4000</v>
      </c>
      <c r="AB425" s="325">
        <f>X425*Z425</f>
        <v>4000</v>
      </c>
    </row>
    <row r="426" spans="1:28" s="214" customFormat="1" x14ac:dyDescent="0.25">
      <c r="A426" s="448"/>
      <c r="B426" s="327" t="s">
        <v>1361</v>
      </c>
      <c r="C426" s="460" t="s">
        <v>989</v>
      </c>
      <c r="D426" s="280"/>
      <c r="E426" s="280"/>
      <c r="F426" s="280"/>
      <c r="G426" s="281"/>
      <c r="H426" s="278"/>
      <c r="I426" s="461">
        <v>2</v>
      </c>
      <c r="J426" s="461"/>
      <c r="K426" s="280"/>
      <c r="L426" s="281"/>
      <c r="M426" s="282"/>
      <c r="N426" s="461"/>
      <c r="O426" s="281"/>
      <c r="P426" s="281"/>
      <c r="Q426" s="281"/>
      <c r="R426" s="283"/>
      <c r="S426" s="281"/>
      <c r="T426" s="461"/>
      <c r="U426" s="281"/>
      <c r="V426" s="410"/>
      <c r="W426" s="284"/>
      <c r="X426" s="457">
        <v>2</v>
      </c>
      <c r="Y426" s="462"/>
      <c r="Z426" s="464">
        <v>250</v>
      </c>
      <c r="AA426" s="464">
        <v>250</v>
      </c>
      <c r="AB426" s="325">
        <f t="shared" ref="AB426:AB431" si="126">X426*Z426</f>
        <v>500</v>
      </c>
    </row>
    <row r="427" spans="1:28" s="214" customFormat="1" x14ac:dyDescent="0.25">
      <c r="A427" s="448"/>
      <c r="B427" s="327" t="s">
        <v>1362</v>
      </c>
      <c r="C427" s="460" t="s">
        <v>989</v>
      </c>
      <c r="D427" s="280"/>
      <c r="E427" s="280"/>
      <c r="F427" s="280"/>
      <c r="G427" s="281"/>
      <c r="H427" s="278"/>
      <c r="I427" s="461">
        <v>1</v>
      </c>
      <c r="J427" s="461"/>
      <c r="K427" s="280"/>
      <c r="L427" s="281"/>
      <c r="M427" s="282"/>
      <c r="N427" s="461"/>
      <c r="O427" s="281"/>
      <c r="P427" s="281"/>
      <c r="Q427" s="281"/>
      <c r="R427" s="283"/>
      <c r="S427" s="281"/>
      <c r="T427" s="461"/>
      <c r="U427" s="281"/>
      <c r="V427" s="410"/>
      <c r="W427" s="284"/>
      <c r="X427" s="457">
        <v>1</v>
      </c>
      <c r="Y427" s="462"/>
      <c r="Z427" s="464">
        <v>550</v>
      </c>
      <c r="AA427" s="464">
        <v>550</v>
      </c>
      <c r="AB427" s="325">
        <f t="shared" si="126"/>
        <v>550</v>
      </c>
    </row>
    <row r="428" spans="1:28" s="214" customFormat="1" x14ac:dyDescent="0.25">
      <c r="A428" s="448"/>
      <c r="B428" s="327" t="s">
        <v>1363</v>
      </c>
      <c r="C428" s="460" t="s">
        <v>50</v>
      </c>
      <c r="D428" s="280"/>
      <c r="E428" s="280"/>
      <c r="F428" s="280"/>
      <c r="G428" s="281"/>
      <c r="H428" s="278"/>
      <c r="I428" s="461">
        <v>6</v>
      </c>
      <c r="J428" s="461"/>
      <c r="K428" s="280"/>
      <c r="L428" s="281"/>
      <c r="M428" s="282"/>
      <c r="N428" s="461"/>
      <c r="O428" s="281"/>
      <c r="P428" s="281"/>
      <c r="Q428" s="281"/>
      <c r="R428" s="283"/>
      <c r="S428" s="281"/>
      <c r="T428" s="461"/>
      <c r="U428" s="281"/>
      <c r="V428" s="410"/>
      <c r="W428" s="284"/>
      <c r="X428" s="457">
        <v>6</v>
      </c>
      <c r="Y428" s="462"/>
      <c r="Z428" s="464">
        <v>100</v>
      </c>
      <c r="AA428" s="464">
        <v>100</v>
      </c>
      <c r="AB428" s="325">
        <f t="shared" si="126"/>
        <v>600</v>
      </c>
    </row>
    <row r="429" spans="1:28" s="214" customFormat="1" x14ac:dyDescent="0.25">
      <c r="A429" s="448"/>
      <c r="B429" s="327" t="s">
        <v>1364</v>
      </c>
      <c r="C429" s="460" t="s">
        <v>50</v>
      </c>
      <c r="D429" s="280"/>
      <c r="E429" s="280"/>
      <c r="F429" s="280"/>
      <c r="G429" s="281"/>
      <c r="H429" s="278"/>
      <c r="I429" s="461">
        <v>5</v>
      </c>
      <c r="J429" s="461"/>
      <c r="K429" s="280"/>
      <c r="L429" s="281"/>
      <c r="M429" s="282"/>
      <c r="N429" s="461"/>
      <c r="O429" s="281"/>
      <c r="P429" s="281"/>
      <c r="Q429" s="281"/>
      <c r="R429" s="283"/>
      <c r="S429" s="281"/>
      <c r="T429" s="461"/>
      <c r="U429" s="281"/>
      <c r="V429" s="410"/>
      <c r="W429" s="284"/>
      <c r="X429" s="457">
        <v>5</v>
      </c>
      <c r="Y429" s="462"/>
      <c r="Z429" s="464">
        <v>500</v>
      </c>
      <c r="AA429" s="464">
        <v>500</v>
      </c>
      <c r="AB429" s="325">
        <f t="shared" si="126"/>
        <v>2500</v>
      </c>
    </row>
    <row r="430" spans="1:28" s="214" customFormat="1" x14ac:dyDescent="0.25">
      <c r="A430" s="448"/>
      <c r="B430" s="327" t="s">
        <v>1365</v>
      </c>
      <c r="C430" s="460" t="s">
        <v>50</v>
      </c>
      <c r="D430" s="280"/>
      <c r="E430" s="280"/>
      <c r="F430" s="280"/>
      <c r="G430" s="281"/>
      <c r="H430" s="278"/>
      <c r="I430" s="461">
        <v>2</v>
      </c>
      <c r="J430" s="461"/>
      <c r="K430" s="280"/>
      <c r="L430" s="281"/>
      <c r="M430" s="282"/>
      <c r="N430" s="461"/>
      <c r="O430" s="281"/>
      <c r="P430" s="281"/>
      <c r="Q430" s="281"/>
      <c r="R430" s="283"/>
      <c r="S430" s="281"/>
      <c r="T430" s="461"/>
      <c r="U430" s="281"/>
      <c r="V430" s="410"/>
      <c r="W430" s="284"/>
      <c r="X430" s="457">
        <v>2</v>
      </c>
      <c r="Y430" s="462"/>
      <c r="Z430" s="464">
        <v>300</v>
      </c>
      <c r="AA430" s="464">
        <v>300</v>
      </c>
      <c r="AB430" s="325">
        <f t="shared" si="126"/>
        <v>600</v>
      </c>
    </row>
    <row r="431" spans="1:28" s="214" customFormat="1" ht="29.25" customHeight="1" x14ac:dyDescent="0.25">
      <c r="A431" s="465"/>
      <c r="B431" s="466" t="s">
        <v>1366</v>
      </c>
      <c r="C431" s="467" t="s">
        <v>50</v>
      </c>
      <c r="D431" s="367"/>
      <c r="E431" s="367"/>
      <c r="F431" s="367"/>
      <c r="G431" s="281"/>
      <c r="H431" s="278"/>
      <c r="I431" s="468">
        <v>2</v>
      </c>
      <c r="J431" s="468"/>
      <c r="K431" s="367"/>
      <c r="L431" s="281"/>
      <c r="M431" s="282"/>
      <c r="N431" s="468"/>
      <c r="O431" s="420"/>
      <c r="P431" s="420"/>
      <c r="Q431" s="281"/>
      <c r="R431" s="283"/>
      <c r="S431" s="420"/>
      <c r="T431" s="468"/>
      <c r="U431" s="420"/>
      <c r="V431" s="410"/>
      <c r="W431" s="284"/>
      <c r="X431" s="457">
        <v>2</v>
      </c>
      <c r="Y431" s="469"/>
      <c r="Z431" s="471">
        <v>350</v>
      </c>
      <c r="AA431" s="471">
        <v>350</v>
      </c>
      <c r="AB431" s="325">
        <f t="shared" si="126"/>
        <v>700</v>
      </c>
    </row>
    <row r="432" spans="1:28" s="214" customFormat="1" ht="26.25" customHeight="1" x14ac:dyDescent="0.25">
      <c r="A432" s="448"/>
      <c r="B432" s="459" t="s">
        <v>1367</v>
      </c>
      <c r="C432" s="460" t="s">
        <v>69</v>
      </c>
      <c r="D432" s="280">
        <v>1</v>
      </c>
      <c r="E432" s="280"/>
      <c r="F432" s="280"/>
      <c r="G432" s="281">
        <f t="shared" ref="G432" si="127">SUM(D432:F432)</f>
        <v>1</v>
      </c>
      <c r="H432" s="278">
        <f t="shared" ref="H432" si="128">G432*AA432</f>
        <v>5000</v>
      </c>
      <c r="I432" s="461"/>
      <c r="J432" s="461"/>
      <c r="K432" s="280"/>
      <c r="L432" s="281">
        <f t="shared" ref="L432:L462" si="129">SUM(I432:K432)</f>
        <v>0</v>
      </c>
      <c r="M432" s="282">
        <f t="shared" ref="M432:M465" si="130">L432*AA432</f>
        <v>0</v>
      </c>
      <c r="N432" s="461"/>
      <c r="O432" s="281"/>
      <c r="P432" s="281"/>
      <c r="Q432" s="281">
        <f t="shared" ref="Q432:Q462" si="131">SUM(N432:P432)</f>
        <v>0</v>
      </c>
      <c r="R432" s="283">
        <f t="shared" ref="R432:R465" si="132">Q432*AA432</f>
        <v>0</v>
      </c>
      <c r="S432" s="281"/>
      <c r="T432" s="461"/>
      <c r="U432" s="281"/>
      <c r="V432" s="410">
        <f t="shared" ref="V432:V462" si="133">SUM(S432:U432)</f>
        <v>0</v>
      </c>
      <c r="W432" s="284">
        <f t="shared" ref="W432:W465" si="134">V432*AA432</f>
        <v>0</v>
      </c>
      <c r="X432" s="457">
        <f t="shared" ref="X432" si="135">G432+L432+Q432+V432</f>
        <v>1</v>
      </c>
      <c r="Y432" s="462"/>
      <c r="Z432" s="472">
        <v>5000</v>
      </c>
      <c r="AA432" s="473">
        <v>5000</v>
      </c>
      <c r="AB432" s="325">
        <f>X432*Z432</f>
        <v>5000</v>
      </c>
    </row>
    <row r="433" spans="1:28" s="214" customFormat="1" ht="26.25" customHeight="1" x14ac:dyDescent="0.25">
      <c r="A433" s="465"/>
      <c r="B433" s="327" t="s">
        <v>1368</v>
      </c>
      <c r="C433" s="467" t="s">
        <v>657</v>
      </c>
      <c r="D433" s="367"/>
      <c r="E433" s="367"/>
      <c r="F433" s="367"/>
      <c r="G433" s="281"/>
      <c r="H433" s="278"/>
      <c r="I433" s="468">
        <v>2</v>
      </c>
      <c r="J433" s="468"/>
      <c r="K433" s="367"/>
      <c r="L433" s="281"/>
      <c r="M433" s="282"/>
      <c r="N433" s="468"/>
      <c r="O433" s="420"/>
      <c r="P433" s="420"/>
      <c r="Q433" s="281"/>
      <c r="R433" s="283"/>
      <c r="S433" s="420"/>
      <c r="T433" s="468"/>
      <c r="U433" s="420"/>
      <c r="V433" s="410"/>
      <c r="W433" s="284"/>
      <c r="X433" s="457">
        <v>2</v>
      </c>
      <c r="Y433" s="469"/>
      <c r="Z433" s="471">
        <v>450</v>
      </c>
      <c r="AA433" s="471">
        <v>450</v>
      </c>
      <c r="AB433" s="325">
        <f t="shared" ref="AB433:AB449" si="136">X433*Z433</f>
        <v>900</v>
      </c>
    </row>
    <row r="434" spans="1:28" s="214" customFormat="1" ht="26.25" customHeight="1" x14ac:dyDescent="0.25">
      <c r="A434" s="465"/>
      <c r="B434" s="327" t="s">
        <v>1369</v>
      </c>
      <c r="C434" s="467" t="s">
        <v>657</v>
      </c>
      <c r="D434" s="367"/>
      <c r="E434" s="367"/>
      <c r="F434" s="367"/>
      <c r="G434" s="281"/>
      <c r="H434" s="278"/>
      <c r="I434" s="468">
        <v>2</v>
      </c>
      <c r="J434" s="468"/>
      <c r="K434" s="367"/>
      <c r="L434" s="281"/>
      <c r="M434" s="282"/>
      <c r="N434" s="468"/>
      <c r="O434" s="420"/>
      <c r="P434" s="420"/>
      <c r="Q434" s="281"/>
      <c r="R434" s="283"/>
      <c r="S434" s="420"/>
      <c r="T434" s="468"/>
      <c r="U434" s="420"/>
      <c r="V434" s="410"/>
      <c r="W434" s="284"/>
      <c r="X434" s="457">
        <v>2</v>
      </c>
      <c r="Y434" s="469"/>
      <c r="Z434" s="471">
        <v>725</v>
      </c>
      <c r="AA434" s="471">
        <v>725</v>
      </c>
      <c r="AB434" s="325">
        <f t="shared" si="136"/>
        <v>1450</v>
      </c>
    </row>
    <row r="435" spans="1:28" s="214" customFormat="1" ht="26.25" customHeight="1" x14ac:dyDescent="0.25">
      <c r="A435" s="465"/>
      <c r="B435" s="327" t="s">
        <v>1370</v>
      </c>
      <c r="C435" s="467" t="s">
        <v>657</v>
      </c>
      <c r="D435" s="367"/>
      <c r="E435" s="367"/>
      <c r="F435" s="367"/>
      <c r="G435" s="281"/>
      <c r="H435" s="278"/>
      <c r="I435" s="468">
        <v>2</v>
      </c>
      <c r="J435" s="468"/>
      <c r="K435" s="367"/>
      <c r="L435" s="281"/>
      <c r="M435" s="282"/>
      <c r="N435" s="468"/>
      <c r="O435" s="420"/>
      <c r="P435" s="420"/>
      <c r="Q435" s="281"/>
      <c r="R435" s="283"/>
      <c r="S435" s="420"/>
      <c r="T435" s="468"/>
      <c r="U435" s="420"/>
      <c r="V435" s="410"/>
      <c r="W435" s="284"/>
      <c r="X435" s="457">
        <v>2</v>
      </c>
      <c r="Y435" s="469"/>
      <c r="Z435" s="471">
        <v>1000</v>
      </c>
      <c r="AA435" s="471">
        <v>1000</v>
      </c>
      <c r="AB435" s="325">
        <f t="shared" si="136"/>
        <v>2000</v>
      </c>
    </row>
    <row r="436" spans="1:28" s="214" customFormat="1" ht="26.25" customHeight="1" x14ac:dyDescent="0.25">
      <c r="A436" s="465"/>
      <c r="B436" s="327" t="s">
        <v>1371</v>
      </c>
      <c r="C436" s="467" t="s">
        <v>50</v>
      </c>
      <c r="D436" s="367"/>
      <c r="E436" s="367"/>
      <c r="F436" s="367"/>
      <c r="G436" s="281"/>
      <c r="H436" s="278"/>
      <c r="I436" s="468">
        <v>2</v>
      </c>
      <c r="J436" s="468"/>
      <c r="K436" s="367"/>
      <c r="L436" s="281"/>
      <c r="M436" s="282"/>
      <c r="N436" s="468"/>
      <c r="O436" s="420"/>
      <c r="P436" s="420"/>
      <c r="Q436" s="281"/>
      <c r="R436" s="283"/>
      <c r="S436" s="420"/>
      <c r="T436" s="468"/>
      <c r="U436" s="420"/>
      <c r="V436" s="410"/>
      <c r="W436" s="284"/>
      <c r="X436" s="457">
        <v>2</v>
      </c>
      <c r="Y436" s="469"/>
      <c r="Z436" s="471">
        <v>400</v>
      </c>
      <c r="AA436" s="471">
        <v>400</v>
      </c>
      <c r="AB436" s="325">
        <f t="shared" si="136"/>
        <v>800</v>
      </c>
    </row>
    <row r="437" spans="1:28" s="214" customFormat="1" ht="22.5" customHeight="1" x14ac:dyDescent="0.25">
      <c r="A437" s="465"/>
      <c r="B437" s="327" t="s">
        <v>1372</v>
      </c>
      <c r="C437" s="467" t="s">
        <v>69</v>
      </c>
      <c r="D437" s="367"/>
      <c r="E437" s="367"/>
      <c r="F437" s="367"/>
      <c r="G437" s="281"/>
      <c r="H437" s="278"/>
      <c r="I437" s="468">
        <v>1</v>
      </c>
      <c r="J437" s="468"/>
      <c r="K437" s="367"/>
      <c r="L437" s="281"/>
      <c r="M437" s="282"/>
      <c r="N437" s="468"/>
      <c r="O437" s="420"/>
      <c r="P437" s="420"/>
      <c r="Q437" s="281"/>
      <c r="R437" s="283"/>
      <c r="S437" s="420"/>
      <c r="T437" s="468"/>
      <c r="U437" s="420"/>
      <c r="V437" s="410"/>
      <c r="W437" s="284"/>
      <c r="X437" s="457">
        <v>1</v>
      </c>
      <c r="Y437" s="469"/>
      <c r="Z437" s="471">
        <v>2500</v>
      </c>
      <c r="AA437" s="471">
        <v>2500</v>
      </c>
      <c r="AB437" s="325">
        <f t="shared" si="136"/>
        <v>2500</v>
      </c>
    </row>
    <row r="438" spans="1:28" s="214" customFormat="1" ht="22.5" customHeight="1" x14ac:dyDescent="0.25">
      <c r="A438" s="465"/>
      <c r="B438" s="339" t="s">
        <v>1373</v>
      </c>
      <c r="C438" s="467" t="s">
        <v>69</v>
      </c>
      <c r="D438" s="367"/>
      <c r="E438" s="367"/>
      <c r="F438" s="367"/>
      <c r="G438" s="281"/>
      <c r="H438" s="278"/>
      <c r="I438" s="468"/>
      <c r="J438" s="468">
        <v>1</v>
      </c>
      <c r="K438" s="367"/>
      <c r="L438" s="281"/>
      <c r="M438" s="282"/>
      <c r="N438" s="468"/>
      <c r="O438" s="420"/>
      <c r="P438" s="420"/>
      <c r="Q438" s="281"/>
      <c r="R438" s="283"/>
      <c r="S438" s="420"/>
      <c r="T438" s="468">
        <v>1</v>
      </c>
      <c r="U438" s="420"/>
      <c r="V438" s="410"/>
      <c r="W438" s="284">
        <v>4500</v>
      </c>
      <c r="X438" s="457"/>
      <c r="Y438" s="469"/>
      <c r="Z438" s="471"/>
      <c r="AA438" s="471"/>
      <c r="AB438" s="325">
        <f t="shared" si="136"/>
        <v>0</v>
      </c>
    </row>
    <row r="439" spans="1:28" s="214" customFormat="1" ht="22.5" customHeight="1" x14ac:dyDescent="0.25">
      <c r="A439" s="465"/>
      <c r="B439" s="327" t="s">
        <v>1374</v>
      </c>
      <c r="C439" s="335" t="s">
        <v>50</v>
      </c>
      <c r="D439" s="367"/>
      <c r="E439" s="367"/>
      <c r="F439" s="367"/>
      <c r="G439" s="281"/>
      <c r="H439" s="278"/>
      <c r="I439" s="468">
        <v>4</v>
      </c>
      <c r="J439" s="468"/>
      <c r="K439" s="367"/>
      <c r="L439" s="281"/>
      <c r="M439" s="282"/>
      <c r="N439" s="468"/>
      <c r="O439" s="420"/>
      <c r="P439" s="420"/>
      <c r="Q439" s="281"/>
      <c r="R439" s="283"/>
      <c r="S439" s="420"/>
      <c r="T439" s="468"/>
      <c r="U439" s="420"/>
      <c r="V439" s="410"/>
      <c r="W439" s="284"/>
      <c r="X439" s="457">
        <v>4</v>
      </c>
      <c r="Y439" s="469"/>
      <c r="Z439" s="471">
        <v>450</v>
      </c>
      <c r="AA439" s="471">
        <v>450</v>
      </c>
      <c r="AB439" s="325">
        <f t="shared" si="136"/>
        <v>1800</v>
      </c>
    </row>
    <row r="440" spans="1:28" s="214" customFormat="1" ht="26.25" customHeight="1" x14ac:dyDescent="0.25">
      <c r="A440" s="465"/>
      <c r="B440" s="466" t="s">
        <v>1375</v>
      </c>
      <c r="C440" s="335" t="s">
        <v>50</v>
      </c>
      <c r="D440" s="367"/>
      <c r="E440" s="367"/>
      <c r="F440" s="367"/>
      <c r="G440" s="281"/>
      <c r="H440" s="278"/>
      <c r="I440" s="468">
        <v>4</v>
      </c>
      <c r="J440" s="468"/>
      <c r="K440" s="367"/>
      <c r="L440" s="281"/>
      <c r="M440" s="282"/>
      <c r="N440" s="468"/>
      <c r="O440" s="420"/>
      <c r="P440" s="420"/>
      <c r="Q440" s="281"/>
      <c r="R440" s="283"/>
      <c r="S440" s="420"/>
      <c r="T440" s="468"/>
      <c r="U440" s="420"/>
      <c r="V440" s="410"/>
      <c r="W440" s="284"/>
      <c r="X440" s="457">
        <v>4</v>
      </c>
      <c r="Y440" s="469"/>
      <c r="Z440" s="471">
        <v>450</v>
      </c>
      <c r="AA440" s="471">
        <v>450</v>
      </c>
      <c r="AB440" s="325">
        <f t="shared" si="136"/>
        <v>1800</v>
      </c>
    </row>
    <row r="441" spans="1:28" s="214" customFormat="1" ht="22.5" customHeight="1" x14ac:dyDescent="0.25">
      <c r="A441" s="465"/>
      <c r="B441" s="327" t="s">
        <v>1376</v>
      </c>
      <c r="C441" s="335" t="s">
        <v>50</v>
      </c>
      <c r="D441" s="367"/>
      <c r="E441" s="367"/>
      <c r="F441" s="367"/>
      <c r="G441" s="281"/>
      <c r="H441" s="278"/>
      <c r="I441" s="468">
        <v>4</v>
      </c>
      <c r="J441" s="468"/>
      <c r="K441" s="367"/>
      <c r="L441" s="281"/>
      <c r="M441" s="282"/>
      <c r="N441" s="468"/>
      <c r="O441" s="420"/>
      <c r="P441" s="420"/>
      <c r="Q441" s="281"/>
      <c r="R441" s="283"/>
      <c r="S441" s="420"/>
      <c r="T441" s="468"/>
      <c r="U441" s="420"/>
      <c r="V441" s="410"/>
      <c r="W441" s="284"/>
      <c r="X441" s="457">
        <v>4</v>
      </c>
      <c r="Y441" s="469"/>
      <c r="Z441" s="471">
        <v>100</v>
      </c>
      <c r="AA441" s="471">
        <v>100</v>
      </c>
      <c r="AB441" s="325">
        <f t="shared" si="136"/>
        <v>400</v>
      </c>
    </row>
    <row r="442" spans="1:28" s="214" customFormat="1" ht="28.5" customHeight="1" x14ac:dyDescent="0.25">
      <c r="A442" s="465"/>
      <c r="B442" s="474" t="s">
        <v>1377</v>
      </c>
      <c r="C442" s="335" t="s">
        <v>50</v>
      </c>
      <c r="D442" s="367"/>
      <c r="E442" s="367"/>
      <c r="F442" s="367"/>
      <c r="G442" s="281"/>
      <c r="H442" s="278"/>
      <c r="I442" s="468">
        <v>4</v>
      </c>
      <c r="J442" s="468"/>
      <c r="K442" s="367"/>
      <c r="L442" s="281"/>
      <c r="M442" s="282"/>
      <c r="N442" s="468"/>
      <c r="O442" s="420"/>
      <c r="P442" s="420"/>
      <c r="Q442" s="281"/>
      <c r="R442" s="283"/>
      <c r="S442" s="420"/>
      <c r="T442" s="468"/>
      <c r="U442" s="420"/>
      <c r="V442" s="410"/>
      <c r="W442" s="284"/>
      <c r="X442" s="457">
        <v>4</v>
      </c>
      <c r="Y442" s="469"/>
      <c r="Z442" s="471">
        <v>500</v>
      </c>
      <c r="AA442" s="471">
        <v>500</v>
      </c>
      <c r="AB442" s="325">
        <f t="shared" si="136"/>
        <v>2000</v>
      </c>
    </row>
    <row r="443" spans="1:28" s="214" customFormat="1" ht="33" customHeight="1" x14ac:dyDescent="0.25">
      <c r="A443" s="465"/>
      <c r="B443" s="327" t="s">
        <v>1378</v>
      </c>
      <c r="C443" s="335" t="s">
        <v>73</v>
      </c>
      <c r="D443" s="367"/>
      <c r="E443" s="367"/>
      <c r="F443" s="367"/>
      <c r="G443" s="281"/>
      <c r="H443" s="278"/>
      <c r="I443" s="468">
        <v>2</v>
      </c>
      <c r="J443" s="468">
        <v>1</v>
      </c>
      <c r="K443" s="367"/>
      <c r="L443" s="281"/>
      <c r="M443" s="282"/>
      <c r="N443" s="468"/>
      <c r="O443" s="420"/>
      <c r="P443" s="420"/>
      <c r="Q443" s="281"/>
      <c r="R443" s="283"/>
      <c r="S443" s="420"/>
      <c r="T443" s="468">
        <v>1</v>
      </c>
      <c r="U443" s="420"/>
      <c r="V443" s="410"/>
      <c r="W443" s="284">
        <v>8500</v>
      </c>
      <c r="X443" s="457">
        <v>2</v>
      </c>
      <c r="Y443" s="469"/>
      <c r="Z443" s="471">
        <v>8500</v>
      </c>
      <c r="AA443" s="471">
        <v>8500</v>
      </c>
      <c r="AB443" s="325">
        <f t="shared" si="136"/>
        <v>17000</v>
      </c>
    </row>
    <row r="444" spans="1:28" s="214" customFormat="1" ht="33" customHeight="1" x14ac:dyDescent="0.25">
      <c r="A444" s="465"/>
      <c r="B444" s="327" t="s">
        <v>1379</v>
      </c>
      <c r="C444" s="335" t="s">
        <v>73</v>
      </c>
      <c r="D444" s="367"/>
      <c r="E444" s="367"/>
      <c r="F444" s="367"/>
      <c r="G444" s="281"/>
      <c r="H444" s="278"/>
      <c r="I444" s="468">
        <v>1</v>
      </c>
      <c r="J444" s="468"/>
      <c r="K444" s="367"/>
      <c r="L444" s="281"/>
      <c r="M444" s="282"/>
      <c r="N444" s="468"/>
      <c r="O444" s="420"/>
      <c r="P444" s="420"/>
      <c r="Q444" s="281"/>
      <c r="R444" s="283"/>
      <c r="S444" s="420"/>
      <c r="T444" s="468"/>
      <c r="U444" s="420"/>
      <c r="V444" s="410"/>
      <c r="W444" s="284"/>
      <c r="X444" s="457">
        <v>1</v>
      </c>
      <c r="Y444" s="469"/>
      <c r="Z444" s="471">
        <v>2000</v>
      </c>
      <c r="AA444" s="471">
        <v>2000</v>
      </c>
      <c r="AB444" s="325">
        <f t="shared" si="136"/>
        <v>2000</v>
      </c>
    </row>
    <row r="445" spans="1:28" s="214" customFormat="1" ht="33" customHeight="1" x14ac:dyDescent="0.25">
      <c r="A445" s="465"/>
      <c r="B445" s="327" t="s">
        <v>1380</v>
      </c>
      <c r="C445" s="335" t="s">
        <v>657</v>
      </c>
      <c r="D445" s="367"/>
      <c r="E445" s="367"/>
      <c r="F445" s="367"/>
      <c r="G445" s="281"/>
      <c r="H445" s="278"/>
      <c r="I445" s="468">
        <v>2</v>
      </c>
      <c r="J445" s="468"/>
      <c r="K445" s="367"/>
      <c r="L445" s="281"/>
      <c r="M445" s="282"/>
      <c r="N445" s="468"/>
      <c r="O445" s="420"/>
      <c r="P445" s="420"/>
      <c r="Q445" s="281"/>
      <c r="R445" s="283"/>
      <c r="S445" s="420"/>
      <c r="T445" s="468"/>
      <c r="U445" s="420"/>
      <c r="V445" s="410"/>
      <c r="W445" s="284"/>
      <c r="X445" s="457">
        <v>2</v>
      </c>
      <c r="Y445" s="469"/>
      <c r="Z445" s="471">
        <v>350</v>
      </c>
      <c r="AA445" s="471">
        <v>350</v>
      </c>
      <c r="AB445" s="325">
        <f t="shared" si="136"/>
        <v>700</v>
      </c>
    </row>
    <row r="446" spans="1:28" s="214" customFormat="1" ht="33" customHeight="1" x14ac:dyDescent="0.25">
      <c r="A446" s="465"/>
      <c r="B446" s="327" t="s">
        <v>1381</v>
      </c>
      <c r="C446" s="335" t="s">
        <v>657</v>
      </c>
      <c r="D446" s="367"/>
      <c r="E446" s="367"/>
      <c r="F446" s="367"/>
      <c r="G446" s="281"/>
      <c r="H446" s="278"/>
      <c r="I446" s="468">
        <v>2</v>
      </c>
      <c r="J446" s="468"/>
      <c r="K446" s="367"/>
      <c r="L446" s="281"/>
      <c r="M446" s="282"/>
      <c r="N446" s="468"/>
      <c r="O446" s="420"/>
      <c r="P446" s="420"/>
      <c r="Q446" s="281"/>
      <c r="R446" s="283"/>
      <c r="S446" s="420"/>
      <c r="T446" s="468"/>
      <c r="U446" s="420"/>
      <c r="V446" s="410"/>
      <c r="W446" s="284"/>
      <c r="X446" s="457">
        <v>2</v>
      </c>
      <c r="Y446" s="469"/>
      <c r="Z446" s="471">
        <v>230</v>
      </c>
      <c r="AA446" s="471">
        <v>230</v>
      </c>
      <c r="AB446" s="325">
        <f t="shared" si="136"/>
        <v>460</v>
      </c>
    </row>
    <row r="447" spans="1:28" s="214" customFormat="1" ht="33" customHeight="1" x14ac:dyDescent="0.25">
      <c r="A447" s="465"/>
      <c r="B447" s="459" t="s">
        <v>1382</v>
      </c>
      <c r="C447" s="460" t="s">
        <v>69</v>
      </c>
      <c r="D447" s="367"/>
      <c r="E447" s="367"/>
      <c r="F447" s="367"/>
      <c r="G447" s="281"/>
      <c r="H447" s="278"/>
      <c r="I447" s="468">
        <v>1</v>
      </c>
      <c r="J447" s="468"/>
      <c r="K447" s="367"/>
      <c r="L447" s="281"/>
      <c r="M447" s="282"/>
      <c r="N447" s="468"/>
      <c r="O447" s="420"/>
      <c r="P447" s="420"/>
      <c r="Q447" s="281"/>
      <c r="R447" s="283"/>
      <c r="S447" s="420"/>
      <c r="T447" s="468"/>
      <c r="U447" s="420"/>
      <c r="V447" s="410"/>
      <c r="W447" s="284">
        <v>450</v>
      </c>
      <c r="X447" s="457">
        <v>1</v>
      </c>
      <c r="Y447" s="469"/>
      <c r="Z447" s="471">
        <v>3000</v>
      </c>
      <c r="AA447" s="471">
        <v>3000</v>
      </c>
      <c r="AB447" s="325">
        <f t="shared" si="136"/>
        <v>3000</v>
      </c>
    </row>
    <row r="448" spans="1:28" s="214" customFormat="1" ht="33" customHeight="1" x14ac:dyDescent="0.25">
      <c r="A448" s="465"/>
      <c r="B448" s="459" t="s">
        <v>1383</v>
      </c>
      <c r="C448" s="467" t="s">
        <v>69</v>
      </c>
      <c r="D448" s="367"/>
      <c r="E448" s="367"/>
      <c r="F448" s="367"/>
      <c r="G448" s="281"/>
      <c r="H448" s="278"/>
      <c r="I448" s="468">
        <v>1</v>
      </c>
      <c r="J448" s="468"/>
      <c r="K448" s="367"/>
      <c r="L448" s="281"/>
      <c r="M448" s="282"/>
      <c r="N448" s="468"/>
      <c r="O448" s="420"/>
      <c r="P448" s="420"/>
      <c r="Q448" s="281"/>
      <c r="R448" s="283"/>
      <c r="S448" s="420"/>
      <c r="T448" s="468"/>
      <c r="U448" s="420"/>
      <c r="V448" s="410"/>
      <c r="W448" s="284"/>
      <c r="X448" s="457">
        <v>1</v>
      </c>
      <c r="Y448" s="469"/>
      <c r="Z448" s="471">
        <v>450</v>
      </c>
      <c r="AA448" s="471">
        <v>450</v>
      </c>
      <c r="AB448" s="325">
        <f t="shared" si="136"/>
        <v>450</v>
      </c>
    </row>
    <row r="449" spans="1:28" s="214" customFormat="1" ht="33" customHeight="1" x14ac:dyDescent="0.25">
      <c r="A449" s="465"/>
      <c r="B449" s="475" t="s">
        <v>1384</v>
      </c>
      <c r="C449" s="467" t="s">
        <v>69</v>
      </c>
      <c r="D449" s="367"/>
      <c r="E449" s="367"/>
      <c r="F449" s="367"/>
      <c r="G449" s="281"/>
      <c r="H449" s="278"/>
      <c r="I449" s="468"/>
      <c r="J449" s="468">
        <v>1</v>
      </c>
      <c r="K449" s="367"/>
      <c r="L449" s="281"/>
      <c r="M449" s="282"/>
      <c r="N449" s="468"/>
      <c r="O449" s="420"/>
      <c r="P449" s="420"/>
      <c r="Q449" s="281"/>
      <c r="R449" s="283"/>
      <c r="S449" s="420"/>
      <c r="T449" s="468">
        <v>1</v>
      </c>
      <c r="U449" s="420"/>
      <c r="V449" s="410"/>
      <c r="W449" s="284">
        <v>900</v>
      </c>
      <c r="X449" s="457">
        <v>1</v>
      </c>
      <c r="Y449" s="469"/>
      <c r="Z449" s="471">
        <v>900</v>
      </c>
      <c r="AA449" s="471">
        <v>900</v>
      </c>
      <c r="AB449" s="325">
        <f t="shared" si="136"/>
        <v>900</v>
      </c>
    </row>
    <row r="450" spans="1:28" ht="16.5" thickBot="1" x14ac:dyDescent="0.3">
      <c r="A450" s="476"/>
      <c r="B450" s="477"/>
      <c r="C450" s="478"/>
      <c r="D450" s="357"/>
      <c r="E450" s="357"/>
      <c r="F450" s="357"/>
      <c r="G450" s="277"/>
      <c r="H450" s="278"/>
      <c r="I450" s="468"/>
      <c r="J450" s="468"/>
      <c r="K450" s="367"/>
      <c r="L450" s="281"/>
      <c r="M450" s="282"/>
      <c r="N450" s="468"/>
      <c r="O450" s="371"/>
      <c r="P450" s="371"/>
      <c r="Q450" s="277"/>
      <c r="R450" s="283"/>
      <c r="S450" s="371"/>
      <c r="T450" s="468"/>
      <c r="U450" s="371"/>
      <c r="V450" s="410"/>
      <c r="W450" s="284"/>
      <c r="X450" s="457"/>
      <c r="Y450" s="479"/>
      <c r="Z450" s="480"/>
      <c r="AA450" s="471"/>
      <c r="AB450" s="481">
        <f>SUM(AB425:AB449)</f>
        <v>52610</v>
      </c>
    </row>
    <row r="451" spans="1:28" x14ac:dyDescent="0.25">
      <c r="A451" s="637" t="s">
        <v>1385</v>
      </c>
      <c r="B451" s="638"/>
      <c r="C451" s="482"/>
      <c r="D451" s="483"/>
      <c r="E451" s="483"/>
      <c r="F451" s="483"/>
      <c r="G451" s="307"/>
      <c r="H451" s="308"/>
      <c r="I451" s="484"/>
      <c r="J451" s="484"/>
      <c r="K451" s="485"/>
      <c r="L451" s="310"/>
      <c r="M451" s="347"/>
      <c r="N451" s="484"/>
      <c r="O451" s="483"/>
      <c r="P451" s="483"/>
      <c r="Q451" s="307"/>
      <c r="R451" s="313"/>
      <c r="S451" s="483"/>
      <c r="T451" s="484"/>
      <c r="U451" s="483"/>
      <c r="V451" s="310"/>
      <c r="W451" s="314"/>
      <c r="X451" s="486"/>
      <c r="Y451" s="487"/>
      <c r="Z451" s="488"/>
      <c r="AA451" s="489"/>
      <c r="AB451" s="490"/>
    </row>
    <row r="452" spans="1:28" s="214" customFormat="1" x14ac:dyDescent="0.25">
      <c r="A452" s="448">
        <v>1</v>
      </c>
      <c r="B452" s="491" t="s">
        <v>1386</v>
      </c>
      <c r="C452" s="460" t="s">
        <v>46</v>
      </c>
      <c r="D452" s="280"/>
      <c r="E452" s="280">
        <v>1</v>
      </c>
      <c r="F452" s="280"/>
      <c r="G452" s="281">
        <f t="shared" ref="G452:G462" si="137">SUM(D452:F452)</f>
        <v>1</v>
      </c>
      <c r="H452" s="278">
        <f t="shared" ref="H452:H468" si="138">G452*AA452</f>
        <v>1500</v>
      </c>
      <c r="I452" s="461"/>
      <c r="J452" s="461">
        <v>3</v>
      </c>
      <c r="K452" s="281"/>
      <c r="L452" s="281">
        <f t="shared" si="129"/>
        <v>3</v>
      </c>
      <c r="M452" s="282">
        <f t="shared" si="130"/>
        <v>4500</v>
      </c>
      <c r="N452" s="461"/>
      <c r="O452" s="281"/>
      <c r="P452" s="281"/>
      <c r="Q452" s="281">
        <f t="shared" si="131"/>
        <v>0</v>
      </c>
      <c r="R452" s="283">
        <f t="shared" si="132"/>
        <v>0</v>
      </c>
      <c r="S452" s="281"/>
      <c r="T452" s="461">
        <v>3</v>
      </c>
      <c r="U452" s="281"/>
      <c r="V452" s="410">
        <f t="shared" si="133"/>
        <v>3</v>
      </c>
      <c r="W452" s="284">
        <f>V452*AA452</f>
        <v>4500</v>
      </c>
      <c r="X452" s="457">
        <f t="shared" ref="X452:X453" si="139">G452+L452+Q452+V452</f>
        <v>7</v>
      </c>
      <c r="Y452" s="462"/>
      <c r="Z452" s="492">
        <v>1500</v>
      </c>
      <c r="AA452" s="473">
        <v>1500</v>
      </c>
      <c r="AB452" s="325"/>
    </row>
    <row r="453" spans="1:28" s="214" customFormat="1" ht="35.25" customHeight="1" x14ac:dyDescent="0.25">
      <c r="A453" s="448">
        <v>2</v>
      </c>
      <c r="B453" s="491" t="s">
        <v>1387</v>
      </c>
      <c r="C453" s="460" t="s">
        <v>90</v>
      </c>
      <c r="D453" s="280"/>
      <c r="E453" s="280">
        <v>10</v>
      </c>
      <c r="F453" s="280"/>
      <c r="G453" s="281">
        <f t="shared" si="137"/>
        <v>10</v>
      </c>
      <c r="H453" s="278">
        <f t="shared" si="138"/>
        <v>350</v>
      </c>
      <c r="I453" s="461"/>
      <c r="J453" s="461">
        <v>10</v>
      </c>
      <c r="K453" s="281"/>
      <c r="L453" s="281">
        <f t="shared" si="129"/>
        <v>10</v>
      </c>
      <c r="M453" s="282">
        <f t="shared" si="130"/>
        <v>350</v>
      </c>
      <c r="N453" s="461"/>
      <c r="O453" s="281">
        <v>10</v>
      </c>
      <c r="P453" s="281"/>
      <c r="Q453" s="281">
        <f t="shared" si="131"/>
        <v>10</v>
      </c>
      <c r="R453" s="283">
        <f t="shared" si="132"/>
        <v>350</v>
      </c>
      <c r="S453" s="281"/>
      <c r="T453" s="461">
        <v>10</v>
      </c>
      <c r="U453" s="281"/>
      <c r="V453" s="410">
        <f t="shared" si="133"/>
        <v>10</v>
      </c>
      <c r="W453" s="284">
        <f t="shared" ref="W453" si="140">V453*AA453</f>
        <v>350</v>
      </c>
      <c r="X453" s="457">
        <f t="shared" si="139"/>
        <v>40</v>
      </c>
      <c r="Y453" s="462"/>
      <c r="Z453" s="492">
        <v>35</v>
      </c>
      <c r="AA453" s="473">
        <v>35</v>
      </c>
      <c r="AB453" s="325">
        <f>AA453*X453</f>
        <v>1400</v>
      </c>
    </row>
    <row r="454" spans="1:28" hidden="1" x14ac:dyDescent="0.25">
      <c r="A454" s="320"/>
      <c r="B454" s="493"/>
      <c r="C454" s="494"/>
      <c r="D454" s="276"/>
      <c r="E454" s="276"/>
      <c r="F454" s="276"/>
      <c r="G454" s="277"/>
      <c r="H454" s="278"/>
      <c r="I454" s="461"/>
      <c r="J454" s="461"/>
      <c r="K454" s="281"/>
      <c r="L454" s="281"/>
      <c r="M454" s="282"/>
      <c r="N454" s="461"/>
      <c r="O454" s="277"/>
      <c r="P454" s="277"/>
      <c r="Q454" s="277"/>
      <c r="R454" s="283"/>
      <c r="S454" s="277"/>
      <c r="T454" s="461"/>
      <c r="U454" s="277"/>
      <c r="V454" s="410"/>
      <c r="W454" s="284"/>
      <c r="X454" s="457"/>
      <c r="Y454" s="458"/>
      <c r="Z454" s="495"/>
      <c r="AA454" s="473"/>
      <c r="AB454" s="288">
        <f t="shared" ref="AB454:AB471" si="141">X454*AA454</f>
        <v>0</v>
      </c>
    </row>
    <row r="455" spans="1:28" ht="21.75" hidden="1" customHeight="1" x14ac:dyDescent="0.25">
      <c r="A455" s="637" t="s">
        <v>1388</v>
      </c>
      <c r="B455" s="638"/>
      <c r="C455" s="456"/>
      <c r="D455" s="261"/>
      <c r="E455" s="261"/>
      <c r="F455" s="261"/>
      <c r="G455" s="336"/>
      <c r="H455" s="409">
        <f t="shared" si="138"/>
        <v>0</v>
      </c>
      <c r="I455" s="263"/>
      <c r="J455" s="263"/>
      <c r="K455" s="264"/>
      <c r="L455" s="311"/>
      <c r="M455" s="312"/>
      <c r="N455" s="263"/>
      <c r="O455" s="261"/>
      <c r="P455" s="261"/>
      <c r="Q455" s="336"/>
      <c r="R455" s="432"/>
      <c r="S455" s="261"/>
      <c r="T455" s="263"/>
      <c r="U455" s="261"/>
      <c r="V455" s="311"/>
      <c r="W455" s="433"/>
      <c r="X455" s="457"/>
      <c r="Y455" s="458"/>
      <c r="Z455" s="496"/>
      <c r="AA455" s="464"/>
      <c r="AB455" s="272"/>
    </row>
    <row r="456" spans="1:28" hidden="1" x14ac:dyDescent="0.25">
      <c r="A456" s="320">
        <v>1</v>
      </c>
      <c r="B456" s="493"/>
      <c r="C456" s="494"/>
      <c r="D456" s="276"/>
      <c r="E456" s="276"/>
      <c r="F456" s="276"/>
      <c r="G456" s="277">
        <f t="shared" si="137"/>
        <v>0</v>
      </c>
      <c r="H456" s="278">
        <f t="shared" si="138"/>
        <v>0</v>
      </c>
      <c r="I456" s="461"/>
      <c r="J456" s="461"/>
      <c r="K456" s="281"/>
      <c r="L456" s="281">
        <f t="shared" si="129"/>
        <v>0</v>
      </c>
      <c r="M456" s="282">
        <f t="shared" si="130"/>
        <v>0</v>
      </c>
      <c r="N456" s="461"/>
      <c r="O456" s="277"/>
      <c r="P456" s="277"/>
      <c r="Q456" s="277">
        <f t="shared" si="131"/>
        <v>0</v>
      </c>
      <c r="R456" s="283">
        <f t="shared" si="132"/>
        <v>0</v>
      </c>
      <c r="S456" s="277"/>
      <c r="T456" s="461"/>
      <c r="U456" s="277"/>
      <c r="V456" s="410">
        <f t="shared" si="133"/>
        <v>0</v>
      </c>
      <c r="W456" s="284">
        <f t="shared" si="134"/>
        <v>0</v>
      </c>
      <c r="X456" s="457">
        <f t="shared" ref="X456" si="142">G456+L456+Q456+V456</f>
        <v>0</v>
      </c>
      <c r="Y456" s="458"/>
      <c r="Z456" s="495"/>
      <c r="AA456" s="473"/>
      <c r="AB456" s="288">
        <f t="shared" si="141"/>
        <v>0</v>
      </c>
    </row>
    <row r="457" spans="1:28" hidden="1" x14ac:dyDescent="0.25">
      <c r="A457" s="320"/>
      <c r="B457" s="493"/>
      <c r="C457" s="494"/>
      <c r="D457" s="276"/>
      <c r="E457" s="276"/>
      <c r="F457" s="276"/>
      <c r="G457" s="277"/>
      <c r="H457" s="278"/>
      <c r="I457" s="461"/>
      <c r="J457" s="461"/>
      <c r="K457" s="281"/>
      <c r="L457" s="281"/>
      <c r="M457" s="282"/>
      <c r="N457" s="461"/>
      <c r="O457" s="277"/>
      <c r="P457" s="277"/>
      <c r="Q457" s="277"/>
      <c r="R457" s="283"/>
      <c r="S457" s="277"/>
      <c r="T457" s="461"/>
      <c r="U457" s="277"/>
      <c r="V457" s="410"/>
      <c r="W457" s="284"/>
      <c r="X457" s="457"/>
      <c r="Y457" s="458"/>
      <c r="Z457" s="495"/>
      <c r="AA457" s="473"/>
      <c r="AB457" s="288">
        <f t="shared" si="141"/>
        <v>0</v>
      </c>
    </row>
    <row r="458" spans="1:28" hidden="1" x14ac:dyDescent="0.25">
      <c r="A458" s="637" t="s">
        <v>1389</v>
      </c>
      <c r="B458" s="638"/>
      <c r="C458" s="497"/>
      <c r="D458" s="307"/>
      <c r="E458" s="307"/>
      <c r="F458" s="307"/>
      <c r="G458" s="307"/>
      <c r="H458" s="278">
        <f t="shared" si="138"/>
        <v>0</v>
      </c>
      <c r="I458" s="309"/>
      <c r="J458" s="309"/>
      <c r="K458" s="310"/>
      <c r="L458" s="310"/>
      <c r="M458" s="347"/>
      <c r="N458" s="309"/>
      <c r="O458" s="307"/>
      <c r="P458" s="307"/>
      <c r="Q458" s="307"/>
      <c r="R458" s="313"/>
      <c r="S458" s="307"/>
      <c r="T458" s="309"/>
      <c r="U458" s="307"/>
      <c r="V458" s="310"/>
      <c r="W458" s="314"/>
      <c r="X458" s="486"/>
      <c r="Y458" s="487"/>
      <c r="Z458" s="488"/>
      <c r="AA458" s="489"/>
      <c r="AB458" s="490"/>
    </row>
    <row r="459" spans="1:28" hidden="1" x14ac:dyDescent="0.25">
      <c r="A459" s="320">
        <v>1</v>
      </c>
      <c r="B459" s="493"/>
      <c r="C459" s="494"/>
      <c r="D459" s="276"/>
      <c r="E459" s="276"/>
      <c r="F459" s="276"/>
      <c r="G459" s="277">
        <f t="shared" si="137"/>
        <v>0</v>
      </c>
      <c r="H459" s="278">
        <f t="shared" si="138"/>
        <v>0</v>
      </c>
      <c r="I459" s="461"/>
      <c r="J459" s="461"/>
      <c r="K459" s="281"/>
      <c r="L459" s="281">
        <f t="shared" si="129"/>
        <v>0</v>
      </c>
      <c r="M459" s="282">
        <f t="shared" si="130"/>
        <v>0</v>
      </c>
      <c r="N459" s="461"/>
      <c r="O459" s="277"/>
      <c r="P459" s="277"/>
      <c r="Q459" s="277">
        <f t="shared" si="131"/>
        <v>0</v>
      </c>
      <c r="R459" s="283">
        <f t="shared" si="132"/>
        <v>0</v>
      </c>
      <c r="S459" s="277"/>
      <c r="T459" s="461"/>
      <c r="U459" s="277"/>
      <c r="V459" s="410">
        <f t="shared" si="133"/>
        <v>0</v>
      </c>
      <c r="W459" s="284">
        <f t="shared" si="134"/>
        <v>0</v>
      </c>
      <c r="X459" s="457">
        <f t="shared" ref="X459" si="143">G459+L459+Q459+V459</f>
        <v>0</v>
      </c>
      <c r="Y459" s="458"/>
      <c r="Z459" s="495"/>
      <c r="AA459" s="473"/>
      <c r="AB459" s="288">
        <f t="shared" si="141"/>
        <v>0</v>
      </c>
    </row>
    <row r="460" spans="1:28" ht="16.5" hidden="1" thickBot="1" x14ac:dyDescent="0.3">
      <c r="A460" s="353"/>
      <c r="B460" s="498"/>
      <c r="C460" s="499"/>
      <c r="D460" s="294"/>
      <c r="E460" s="294"/>
      <c r="F460" s="294"/>
      <c r="G460" s="302"/>
      <c r="H460" s="278"/>
      <c r="I460" s="500"/>
      <c r="J460" s="500"/>
      <c r="K460" s="394"/>
      <c r="L460" s="394"/>
      <c r="M460" s="282"/>
      <c r="N460" s="500"/>
      <c r="O460" s="302"/>
      <c r="P460" s="302"/>
      <c r="Q460" s="302"/>
      <c r="R460" s="283"/>
      <c r="S460" s="302"/>
      <c r="T460" s="500"/>
      <c r="U460" s="302"/>
      <c r="V460" s="501"/>
      <c r="W460" s="284"/>
      <c r="X460" s="502"/>
      <c r="Y460" s="503"/>
      <c r="Z460" s="504"/>
      <c r="AA460" s="505"/>
      <c r="AB460" s="506">
        <f t="shared" si="141"/>
        <v>0</v>
      </c>
    </row>
    <row r="461" spans="1:28" hidden="1" x14ac:dyDescent="0.25">
      <c r="A461" s="637" t="s">
        <v>1390</v>
      </c>
      <c r="B461" s="638"/>
      <c r="C461" s="507"/>
      <c r="D461" s="336"/>
      <c r="E461" s="336"/>
      <c r="F461" s="336"/>
      <c r="G461" s="336"/>
      <c r="H461" s="278">
        <f t="shared" si="138"/>
        <v>0</v>
      </c>
      <c r="I461" s="402"/>
      <c r="J461" s="402"/>
      <c r="K461" s="311"/>
      <c r="L461" s="311"/>
      <c r="M461" s="312"/>
      <c r="N461" s="402"/>
      <c r="O461" s="336"/>
      <c r="P461" s="336"/>
      <c r="Q461" s="336"/>
      <c r="R461" s="432"/>
      <c r="S461" s="336"/>
      <c r="T461" s="402"/>
      <c r="U461" s="336"/>
      <c r="V461" s="311"/>
      <c r="W461" s="433"/>
      <c r="X461" s="457"/>
      <c r="Y461" s="458"/>
      <c r="Z461" s="496"/>
      <c r="AA461" s="464"/>
      <c r="AB461" s="272"/>
    </row>
    <row r="462" spans="1:28" hidden="1" x14ac:dyDescent="0.25">
      <c r="A462" s="320">
        <v>1</v>
      </c>
      <c r="B462" s="493"/>
      <c r="C462" s="494"/>
      <c r="D462" s="276"/>
      <c r="E462" s="276"/>
      <c r="F462" s="276"/>
      <c r="G462" s="277">
        <f t="shared" si="137"/>
        <v>0</v>
      </c>
      <c r="H462" s="278">
        <f t="shared" si="138"/>
        <v>0</v>
      </c>
      <c r="I462" s="461"/>
      <c r="J462" s="461"/>
      <c r="K462" s="281"/>
      <c r="L462" s="281">
        <f t="shared" si="129"/>
        <v>0</v>
      </c>
      <c r="M462" s="282">
        <f t="shared" si="130"/>
        <v>0</v>
      </c>
      <c r="N462" s="461"/>
      <c r="O462" s="277"/>
      <c r="P462" s="277"/>
      <c r="Q462" s="277">
        <f t="shared" si="131"/>
        <v>0</v>
      </c>
      <c r="R462" s="283">
        <f t="shared" si="132"/>
        <v>0</v>
      </c>
      <c r="S462" s="277"/>
      <c r="T462" s="461"/>
      <c r="U462" s="277"/>
      <c r="V462" s="410">
        <f t="shared" si="133"/>
        <v>0</v>
      </c>
      <c r="W462" s="284">
        <f t="shared" si="134"/>
        <v>0</v>
      </c>
      <c r="X462" s="457">
        <f t="shared" ref="X462" si="144">G462+L462+Q462+V462</f>
        <v>0</v>
      </c>
      <c r="Y462" s="458"/>
      <c r="Z462" s="495"/>
      <c r="AA462" s="473"/>
      <c r="AB462" s="288">
        <f t="shared" si="141"/>
        <v>0</v>
      </c>
    </row>
    <row r="463" spans="1:28" ht="16.5" hidden="1" thickBot="1" x14ac:dyDescent="0.3">
      <c r="A463" s="353"/>
      <c r="B463" s="498"/>
      <c r="C463" s="508"/>
      <c r="D463" s="357"/>
      <c r="E463" s="357"/>
      <c r="F463" s="357"/>
      <c r="G463" s="371"/>
      <c r="H463" s="278"/>
      <c r="I463" s="468"/>
      <c r="J463" s="468"/>
      <c r="K463" s="420"/>
      <c r="L463" s="420"/>
      <c r="M463" s="282"/>
      <c r="N463" s="468"/>
      <c r="O463" s="371"/>
      <c r="P463" s="371"/>
      <c r="Q463" s="371"/>
      <c r="R463" s="283"/>
      <c r="S463" s="371"/>
      <c r="T463" s="468"/>
      <c r="U463" s="371"/>
      <c r="V463" s="509"/>
      <c r="W463" s="284"/>
      <c r="X463" s="510"/>
      <c r="Y463" s="511"/>
      <c r="Z463" s="512"/>
      <c r="AA463" s="513"/>
      <c r="AB463" s="506">
        <f t="shared" si="141"/>
        <v>0</v>
      </c>
    </row>
    <row r="464" spans="1:28" hidden="1" x14ac:dyDescent="0.25">
      <c r="A464" s="637" t="s">
        <v>1391</v>
      </c>
      <c r="B464" s="638"/>
      <c r="C464" s="497"/>
      <c r="D464" s="307"/>
      <c r="E464" s="307"/>
      <c r="F464" s="307"/>
      <c r="G464" s="307"/>
      <c r="H464" s="278">
        <f t="shared" si="138"/>
        <v>0</v>
      </c>
      <c r="I464" s="309"/>
      <c r="J464" s="309"/>
      <c r="K464" s="310"/>
      <c r="L464" s="310"/>
      <c r="M464" s="347"/>
      <c r="N464" s="309"/>
      <c r="O464" s="307"/>
      <c r="P464" s="307"/>
      <c r="Q464" s="307"/>
      <c r="R464" s="313"/>
      <c r="S464" s="307"/>
      <c r="T464" s="309"/>
      <c r="U464" s="307"/>
      <c r="V464" s="310"/>
      <c r="W464" s="314"/>
      <c r="X464" s="486"/>
      <c r="Y464" s="487"/>
      <c r="Z464" s="488"/>
      <c r="AA464" s="489"/>
      <c r="AB464" s="319"/>
    </row>
    <row r="465" spans="1:28" hidden="1" x14ac:dyDescent="0.25">
      <c r="A465" s="320">
        <v>1</v>
      </c>
      <c r="B465" s="493"/>
      <c r="C465" s="494"/>
      <c r="D465" s="276"/>
      <c r="E465" s="276"/>
      <c r="F465" s="276"/>
      <c r="G465" s="277">
        <f t="shared" ref="G465:G481" si="145">SUM(D465:F465)</f>
        <v>0</v>
      </c>
      <c r="H465" s="278">
        <f t="shared" si="138"/>
        <v>0</v>
      </c>
      <c r="I465" s="461"/>
      <c r="J465" s="461"/>
      <c r="K465" s="281"/>
      <c r="L465" s="281">
        <f t="shared" ref="L465:L479" si="146">SUM(I465:K465)</f>
        <v>0</v>
      </c>
      <c r="M465" s="282">
        <f t="shared" si="130"/>
        <v>0</v>
      </c>
      <c r="N465" s="461"/>
      <c r="O465" s="277"/>
      <c r="P465" s="277"/>
      <c r="Q465" s="277">
        <f t="shared" ref="Q465:Q479" si="147">SUM(N465:P465)</f>
        <v>0</v>
      </c>
      <c r="R465" s="283">
        <f t="shared" si="132"/>
        <v>0</v>
      </c>
      <c r="S465" s="277"/>
      <c r="T465" s="461"/>
      <c r="U465" s="277"/>
      <c r="V465" s="410">
        <f t="shared" ref="V465:V479" si="148">SUM(S465:U465)</f>
        <v>0</v>
      </c>
      <c r="W465" s="284">
        <f t="shared" si="134"/>
        <v>0</v>
      </c>
      <c r="X465" s="457">
        <f t="shared" ref="X465" si="149">G465+L465+Q465+V465</f>
        <v>0</v>
      </c>
      <c r="Y465" s="458"/>
      <c r="Z465" s="495"/>
      <c r="AA465" s="473"/>
      <c r="AB465" s="288">
        <f t="shared" si="141"/>
        <v>0</v>
      </c>
    </row>
    <row r="466" spans="1:28" ht="16.5" hidden="1" thickBot="1" x14ac:dyDescent="0.3">
      <c r="A466" s="353"/>
      <c r="B466" s="498"/>
      <c r="C466" s="499"/>
      <c r="D466" s="294"/>
      <c r="E466" s="294"/>
      <c r="F466" s="294"/>
      <c r="G466" s="302"/>
      <c r="H466" s="278"/>
      <c r="I466" s="500"/>
      <c r="J466" s="500"/>
      <c r="K466" s="394"/>
      <c r="L466" s="394"/>
      <c r="M466" s="282"/>
      <c r="N466" s="500"/>
      <c r="O466" s="302"/>
      <c r="P466" s="302"/>
      <c r="Q466" s="302"/>
      <c r="R466" s="283"/>
      <c r="S466" s="302"/>
      <c r="T466" s="500"/>
      <c r="U466" s="302"/>
      <c r="V466" s="501"/>
      <c r="W466" s="284"/>
      <c r="X466" s="502"/>
      <c r="Y466" s="503"/>
      <c r="Z466" s="504"/>
      <c r="AA466" s="505"/>
      <c r="AB466" s="506">
        <f t="shared" si="141"/>
        <v>0</v>
      </c>
    </row>
    <row r="467" spans="1:28" hidden="1" x14ac:dyDescent="0.25">
      <c r="A467" s="637" t="s">
        <v>1392</v>
      </c>
      <c r="B467" s="638"/>
      <c r="C467" s="507"/>
      <c r="D467" s="336"/>
      <c r="E467" s="336"/>
      <c r="F467" s="336"/>
      <c r="G467" s="336"/>
      <c r="H467" s="278">
        <f t="shared" si="138"/>
        <v>0</v>
      </c>
      <c r="I467" s="402"/>
      <c r="J467" s="402"/>
      <c r="K467" s="311"/>
      <c r="L467" s="311"/>
      <c r="M467" s="312"/>
      <c r="N467" s="402"/>
      <c r="O467" s="336"/>
      <c r="P467" s="336"/>
      <c r="Q467" s="336"/>
      <c r="R467" s="432"/>
      <c r="S467" s="336"/>
      <c r="T467" s="402"/>
      <c r="U467" s="336"/>
      <c r="V467" s="311"/>
      <c r="W467" s="433"/>
      <c r="X467" s="457"/>
      <c r="Y467" s="458"/>
      <c r="Z467" s="496"/>
      <c r="AA467" s="464"/>
      <c r="AB467" s="447"/>
    </row>
    <row r="468" spans="1:28" hidden="1" x14ac:dyDescent="0.25">
      <c r="A468" s="320">
        <v>1</v>
      </c>
      <c r="B468" s="493"/>
      <c r="C468" s="494"/>
      <c r="D468" s="276"/>
      <c r="E468" s="276"/>
      <c r="F468" s="276"/>
      <c r="G468" s="277">
        <f t="shared" si="145"/>
        <v>0</v>
      </c>
      <c r="H468" s="278">
        <f t="shared" si="138"/>
        <v>0</v>
      </c>
      <c r="I468" s="461"/>
      <c r="J468" s="461"/>
      <c r="K468" s="281"/>
      <c r="L468" s="281">
        <f t="shared" si="146"/>
        <v>0</v>
      </c>
      <c r="M468" s="282">
        <f t="shared" ref="M468" si="150">L468*AA468</f>
        <v>0</v>
      </c>
      <c r="N468" s="461"/>
      <c r="O468" s="277"/>
      <c r="P468" s="277"/>
      <c r="Q468" s="277">
        <f t="shared" si="147"/>
        <v>0</v>
      </c>
      <c r="R468" s="283">
        <f t="shared" ref="R468:R471" si="151">Q468*AA468</f>
        <v>0</v>
      </c>
      <c r="S468" s="277"/>
      <c r="T468" s="461"/>
      <c r="U468" s="277"/>
      <c r="V468" s="410">
        <f t="shared" si="148"/>
        <v>0</v>
      </c>
      <c r="W468" s="284">
        <f t="shared" ref="W468:W479" si="152">V468*AA468</f>
        <v>0</v>
      </c>
      <c r="X468" s="457">
        <f t="shared" ref="X468" si="153">G468+L468+Q468+V468</f>
        <v>0</v>
      </c>
      <c r="Y468" s="458"/>
      <c r="Z468" s="495"/>
      <c r="AA468" s="473"/>
      <c r="AB468" s="288">
        <f t="shared" si="141"/>
        <v>0</v>
      </c>
    </row>
    <row r="469" spans="1:28" ht="16.5" hidden="1" thickBot="1" x14ac:dyDescent="0.3">
      <c r="A469" s="353"/>
      <c r="B469" s="498"/>
      <c r="C469" s="508"/>
      <c r="D469" s="357"/>
      <c r="E469" s="357"/>
      <c r="F469" s="357"/>
      <c r="G469" s="371"/>
      <c r="H469" s="393"/>
      <c r="I469" s="468"/>
      <c r="J469" s="468"/>
      <c r="K469" s="420"/>
      <c r="L469" s="420"/>
      <c r="M469" s="282"/>
      <c r="N469" s="468"/>
      <c r="O469" s="371"/>
      <c r="P469" s="371"/>
      <c r="Q469" s="371"/>
      <c r="R469" s="283"/>
      <c r="S469" s="371"/>
      <c r="T469" s="468"/>
      <c r="U469" s="371"/>
      <c r="V469" s="509"/>
      <c r="W469" s="284"/>
      <c r="X469" s="510"/>
      <c r="Y469" s="511"/>
      <c r="Z469" s="512"/>
      <c r="AA469" s="513"/>
      <c r="AB469" s="506">
        <f t="shared" si="141"/>
        <v>0</v>
      </c>
    </row>
    <row r="470" spans="1:28" hidden="1" x14ac:dyDescent="0.25">
      <c r="A470" s="647" t="s">
        <v>1393</v>
      </c>
      <c r="B470" s="648"/>
      <c r="C470" s="497"/>
      <c r="D470" s="307"/>
      <c r="E470" s="307"/>
      <c r="F470" s="307"/>
      <c r="G470" s="307"/>
      <c r="H470" s="409"/>
      <c r="I470" s="309"/>
      <c r="J470" s="309"/>
      <c r="K470" s="310"/>
      <c r="L470" s="310"/>
      <c r="M470" s="347"/>
      <c r="N470" s="309"/>
      <c r="O470" s="307"/>
      <c r="P470" s="307"/>
      <c r="Q470" s="307"/>
      <c r="R470" s="313"/>
      <c r="S470" s="307"/>
      <c r="T470" s="309"/>
      <c r="U470" s="307"/>
      <c r="V470" s="310"/>
      <c r="W470" s="314"/>
      <c r="X470" s="486"/>
      <c r="Y470" s="487"/>
      <c r="Z470" s="488"/>
      <c r="AA470" s="489"/>
      <c r="AB470" s="319"/>
    </row>
    <row r="471" spans="1:28" hidden="1" x14ac:dyDescent="0.25">
      <c r="A471" s="320">
        <v>1</v>
      </c>
      <c r="B471" s="493"/>
      <c r="C471" s="494"/>
      <c r="D471" s="276"/>
      <c r="E471" s="276"/>
      <c r="F471" s="276"/>
      <c r="G471" s="277">
        <f t="shared" si="145"/>
        <v>0</v>
      </c>
      <c r="H471" s="278">
        <f t="shared" ref="H471" si="154">G471*AA471</f>
        <v>0</v>
      </c>
      <c r="I471" s="461"/>
      <c r="J471" s="461"/>
      <c r="K471" s="281"/>
      <c r="L471" s="281">
        <f t="shared" si="146"/>
        <v>0</v>
      </c>
      <c r="M471" s="282">
        <f t="shared" ref="M471" si="155">L471*AA471</f>
        <v>0</v>
      </c>
      <c r="N471" s="461"/>
      <c r="O471" s="277"/>
      <c r="P471" s="277"/>
      <c r="Q471" s="277">
        <f t="shared" si="147"/>
        <v>0</v>
      </c>
      <c r="R471" s="283">
        <f t="shared" si="151"/>
        <v>0</v>
      </c>
      <c r="S471" s="277"/>
      <c r="T471" s="461"/>
      <c r="U471" s="277"/>
      <c r="V471" s="410">
        <f t="shared" si="148"/>
        <v>0</v>
      </c>
      <c r="W471" s="284">
        <f t="shared" si="152"/>
        <v>0</v>
      </c>
      <c r="X471" s="457">
        <f t="shared" ref="X471" si="156">G471+L471+Q471+V471</f>
        <v>0</v>
      </c>
      <c r="Y471" s="458"/>
      <c r="Z471" s="495"/>
      <c r="AA471" s="473"/>
      <c r="AB471" s="288">
        <f t="shared" si="141"/>
        <v>0</v>
      </c>
    </row>
    <row r="472" spans="1:28" ht="20.25" customHeight="1" x14ac:dyDescent="0.25">
      <c r="A472" s="514"/>
      <c r="B472" s="330" t="s">
        <v>1394</v>
      </c>
      <c r="C472" s="478" t="s">
        <v>989</v>
      </c>
      <c r="D472" s="357"/>
      <c r="E472" s="357"/>
      <c r="F472" s="357"/>
      <c r="G472" s="371"/>
      <c r="H472" s="419"/>
      <c r="I472" s="468"/>
      <c r="J472" s="468">
        <v>1</v>
      </c>
      <c r="K472" s="420"/>
      <c r="L472" s="420"/>
      <c r="M472" s="515"/>
      <c r="N472" s="468"/>
      <c r="O472" s="371"/>
      <c r="P472" s="371"/>
      <c r="Q472" s="371"/>
      <c r="R472" s="516"/>
      <c r="S472" s="371"/>
      <c r="T472" s="468">
        <v>1</v>
      </c>
      <c r="U472" s="371"/>
      <c r="V472" s="281"/>
      <c r="W472" s="517">
        <v>300</v>
      </c>
      <c r="X472" s="510"/>
      <c r="Y472" s="479"/>
      <c r="Z472" s="480"/>
      <c r="AA472" s="471"/>
      <c r="AB472" s="518"/>
    </row>
    <row r="473" spans="1:28" ht="16.5" thickBot="1" x14ac:dyDescent="0.3">
      <c r="A473" s="353"/>
      <c r="B473" s="498"/>
      <c r="C473" s="499"/>
      <c r="D473" s="294"/>
      <c r="E473" s="294"/>
      <c r="F473" s="294"/>
      <c r="G473" s="302"/>
      <c r="H473" s="393"/>
      <c r="I473" s="500"/>
      <c r="J473" s="500"/>
      <c r="K473" s="394"/>
      <c r="L473" s="394"/>
      <c r="M473" s="395"/>
      <c r="N473" s="500"/>
      <c r="O473" s="302"/>
      <c r="P473" s="302"/>
      <c r="Q473" s="302"/>
      <c r="R473" s="396"/>
      <c r="S473" s="302"/>
      <c r="T473" s="500"/>
      <c r="U473" s="302"/>
      <c r="V473" s="501"/>
      <c r="W473" s="397"/>
      <c r="X473" s="502"/>
      <c r="Y473" s="519"/>
      <c r="Z473" s="520"/>
      <c r="AA473" s="521"/>
      <c r="AB473" s="305">
        <f>SUM(AB452:AB453)</f>
        <v>1400</v>
      </c>
    </row>
    <row r="474" spans="1:28" x14ac:dyDescent="0.25">
      <c r="A474" s="647" t="s">
        <v>1395</v>
      </c>
      <c r="B474" s="648"/>
      <c r="C474" s="507"/>
      <c r="D474" s="336"/>
      <c r="E474" s="336"/>
      <c r="F474" s="336"/>
      <c r="G474" s="336"/>
      <c r="H474" s="409"/>
      <c r="I474" s="402"/>
      <c r="J474" s="402"/>
      <c r="K474" s="311"/>
      <c r="L474" s="311"/>
      <c r="M474" s="312"/>
      <c r="N474" s="402"/>
      <c r="O474" s="336"/>
      <c r="P474" s="336"/>
      <c r="Q474" s="336"/>
      <c r="R474" s="432"/>
      <c r="S474" s="336"/>
      <c r="T474" s="402"/>
      <c r="U474" s="336"/>
      <c r="V474" s="311"/>
      <c r="W474" s="433"/>
      <c r="X474" s="457"/>
      <c r="Y474" s="458"/>
      <c r="Z474" s="496"/>
      <c r="AA474" s="464"/>
      <c r="AB474" s="447"/>
    </row>
    <row r="475" spans="1:28" ht="27" customHeight="1" x14ac:dyDescent="0.25">
      <c r="A475" s="326">
        <v>1</v>
      </c>
      <c r="B475" s="522" t="s">
        <v>1396</v>
      </c>
      <c r="C475" s="460" t="s">
        <v>543</v>
      </c>
      <c r="D475" s="280">
        <v>1</v>
      </c>
      <c r="E475" s="280">
        <v>1</v>
      </c>
      <c r="F475" s="280">
        <v>1</v>
      </c>
      <c r="G475" s="281">
        <f>SUM(D475:F475)</f>
        <v>3</v>
      </c>
      <c r="H475" s="278">
        <f>G475</f>
        <v>3</v>
      </c>
      <c r="I475" s="279">
        <v>1</v>
      </c>
      <c r="J475" s="279">
        <v>1</v>
      </c>
      <c r="K475" s="280">
        <v>1</v>
      </c>
      <c r="L475" s="281">
        <f>SUM(I475:K475)</f>
        <v>3</v>
      </c>
      <c r="M475" s="282">
        <f>L475</f>
        <v>3</v>
      </c>
      <c r="N475" s="279">
        <v>1</v>
      </c>
      <c r="O475" s="280">
        <v>1</v>
      </c>
      <c r="P475" s="280">
        <v>1</v>
      </c>
      <c r="Q475" s="281">
        <f>SUM(N475:P475)</f>
        <v>3</v>
      </c>
      <c r="R475" s="283">
        <f>Q475</f>
        <v>3</v>
      </c>
      <c r="S475" s="280">
        <v>1</v>
      </c>
      <c r="T475" s="279">
        <v>1</v>
      </c>
      <c r="U475" s="280">
        <v>1</v>
      </c>
      <c r="V475" s="410">
        <f>SUM(S475:U475)</f>
        <v>3</v>
      </c>
      <c r="W475" s="284">
        <f>V475</f>
        <v>3</v>
      </c>
      <c r="X475" s="457">
        <f>W475+R475+M475+H475</f>
        <v>12</v>
      </c>
      <c r="Y475" s="462"/>
      <c r="Z475" s="492">
        <v>1000</v>
      </c>
      <c r="AA475" s="473">
        <v>1000</v>
      </c>
      <c r="AB475" s="325">
        <f t="shared" ref="AB475" si="157">Z475*X475</f>
        <v>12000</v>
      </c>
    </row>
    <row r="476" spans="1:28" ht="25.5" x14ac:dyDescent="0.25">
      <c r="A476" s="273">
        <v>2</v>
      </c>
      <c r="B476" s="522" t="s">
        <v>1397</v>
      </c>
      <c r="C476" s="523" t="s">
        <v>543</v>
      </c>
      <c r="D476" s="280">
        <v>1</v>
      </c>
      <c r="E476" s="280">
        <v>1</v>
      </c>
      <c r="F476" s="280">
        <v>1</v>
      </c>
      <c r="G476" s="281">
        <f>SUM(D476:F476)</f>
        <v>3</v>
      </c>
      <c r="H476" s="278">
        <f>G476</f>
        <v>3</v>
      </c>
      <c r="I476" s="279">
        <v>1</v>
      </c>
      <c r="J476" s="279">
        <v>1</v>
      </c>
      <c r="K476" s="280">
        <v>1</v>
      </c>
      <c r="L476" s="281">
        <f>SUM(I476:K476)</f>
        <v>3</v>
      </c>
      <c r="M476" s="282">
        <f>L476</f>
        <v>3</v>
      </c>
      <c r="N476" s="279">
        <v>1</v>
      </c>
      <c r="O476" s="280">
        <v>1</v>
      </c>
      <c r="P476" s="280">
        <v>1</v>
      </c>
      <c r="Q476" s="281">
        <f>SUM(N476:P476)</f>
        <v>3</v>
      </c>
      <c r="R476" s="283">
        <f>Q476</f>
        <v>3</v>
      </c>
      <c r="S476" s="280">
        <v>1</v>
      </c>
      <c r="T476" s="279">
        <v>1</v>
      </c>
      <c r="U476" s="280">
        <v>1</v>
      </c>
      <c r="V476" s="410">
        <f>SUM(S476:U476)</f>
        <v>3</v>
      </c>
      <c r="W476" s="284">
        <f>V476</f>
        <v>3</v>
      </c>
      <c r="X476" s="457">
        <f>W476+R476+M476+H476</f>
        <v>12</v>
      </c>
      <c r="Y476" s="524"/>
      <c r="Z476" s="525">
        <v>1000</v>
      </c>
      <c r="AA476" s="526">
        <v>1000</v>
      </c>
      <c r="AB476" s="325">
        <f>Z476*X476</f>
        <v>12000</v>
      </c>
    </row>
    <row r="477" spans="1:28" ht="16.5" thickBot="1" x14ac:dyDescent="0.3">
      <c r="A477" s="353"/>
      <c r="B477" s="498"/>
      <c r="C477" s="508"/>
      <c r="D477" s="357"/>
      <c r="E477" s="357"/>
      <c r="F477" s="357"/>
      <c r="G477" s="302"/>
      <c r="H477" s="393"/>
      <c r="I477" s="500"/>
      <c r="J477" s="500"/>
      <c r="K477" s="394"/>
      <c r="L477" s="394"/>
      <c r="M477" s="395"/>
      <c r="N477" s="500"/>
      <c r="O477" s="302"/>
      <c r="P477" s="302"/>
      <c r="Q477" s="302"/>
      <c r="R477" s="396"/>
      <c r="S477" s="302"/>
      <c r="T477" s="500"/>
      <c r="U477" s="302"/>
      <c r="V477" s="501"/>
      <c r="W477" s="284"/>
      <c r="X477" s="510"/>
      <c r="Y477" s="479"/>
      <c r="Z477" s="480"/>
      <c r="AA477" s="471"/>
      <c r="AB477" s="305">
        <f>SUM(AB475:AB476)</f>
        <v>24000</v>
      </c>
    </row>
    <row r="478" spans="1:28" ht="24" customHeight="1" x14ac:dyDescent="0.25">
      <c r="A478" s="637" t="s">
        <v>1398</v>
      </c>
      <c r="B478" s="638"/>
      <c r="C478" s="497"/>
      <c r="D478" s="307"/>
      <c r="E478" s="307"/>
      <c r="F478" s="307"/>
      <c r="G478" s="336"/>
      <c r="H478" s="409"/>
      <c r="I478" s="402"/>
      <c r="J478" s="402"/>
      <c r="K478" s="311"/>
      <c r="L478" s="311"/>
      <c r="M478" s="312"/>
      <c r="N478" s="402"/>
      <c r="O478" s="336"/>
      <c r="P478" s="336"/>
      <c r="Q478" s="336"/>
      <c r="R478" s="432"/>
      <c r="S478" s="336"/>
      <c r="T478" s="402"/>
      <c r="U478" s="336"/>
      <c r="V478" s="311"/>
      <c r="W478" s="314"/>
      <c r="X478" s="486"/>
      <c r="Y478" s="487"/>
      <c r="Z478" s="488"/>
      <c r="AA478" s="489"/>
      <c r="AB478" s="447">
        <f t="shared" ref="AB478" si="158">X478*AA478</f>
        <v>0</v>
      </c>
    </row>
    <row r="479" spans="1:28" s="214" customFormat="1" x14ac:dyDescent="0.25">
      <c r="A479" s="448">
        <v>1</v>
      </c>
      <c r="B479" s="527" t="s">
        <v>1155</v>
      </c>
      <c r="C479" s="460"/>
      <c r="D479" s="280">
        <v>4</v>
      </c>
      <c r="E479" s="280"/>
      <c r="F479" s="280"/>
      <c r="G479" s="281">
        <f t="shared" si="145"/>
        <v>4</v>
      </c>
      <c r="H479" s="278">
        <f>G479*AA479</f>
        <v>1700</v>
      </c>
      <c r="I479" s="461"/>
      <c r="J479" s="461">
        <v>2</v>
      </c>
      <c r="K479" s="281"/>
      <c r="L479" s="281">
        <f t="shared" si="146"/>
        <v>2</v>
      </c>
      <c r="M479" s="282">
        <f t="shared" ref="M479" si="159">L479*AA479</f>
        <v>850</v>
      </c>
      <c r="N479" s="461"/>
      <c r="O479" s="281">
        <v>2</v>
      </c>
      <c r="P479" s="281"/>
      <c r="Q479" s="281">
        <f t="shared" si="147"/>
        <v>2</v>
      </c>
      <c r="R479" s="283">
        <f>Q479*AA479</f>
        <v>850</v>
      </c>
      <c r="S479" s="281"/>
      <c r="T479" s="461">
        <v>2</v>
      </c>
      <c r="U479" s="281"/>
      <c r="V479" s="410">
        <f t="shared" si="148"/>
        <v>2</v>
      </c>
      <c r="W479" s="284">
        <f t="shared" si="152"/>
        <v>850</v>
      </c>
      <c r="X479" s="457">
        <f t="shared" ref="X479" si="160">G479+L479+Q479+V479</f>
        <v>10</v>
      </c>
      <c r="Y479" s="462"/>
      <c r="Z479" s="492">
        <v>425</v>
      </c>
      <c r="AA479" s="473">
        <v>425</v>
      </c>
      <c r="AB479" s="528">
        <f>X479*Z479</f>
        <v>4250</v>
      </c>
    </row>
    <row r="480" spans="1:28" s="214" customFormat="1" ht="25.5" x14ac:dyDescent="0.25">
      <c r="A480" s="465">
        <v>2</v>
      </c>
      <c r="B480" s="529" t="s">
        <v>533</v>
      </c>
      <c r="C480" s="467"/>
      <c r="D480" s="367">
        <v>2</v>
      </c>
      <c r="E480" s="367"/>
      <c r="F480" s="367"/>
      <c r="G480" s="281">
        <f t="shared" si="145"/>
        <v>2</v>
      </c>
      <c r="H480" s="278">
        <f t="shared" ref="H480:H481" si="161">G480*AA480</f>
        <v>80000</v>
      </c>
      <c r="I480" s="468"/>
      <c r="J480" s="468"/>
      <c r="K480" s="420"/>
      <c r="L480" s="420"/>
      <c r="M480" s="282"/>
      <c r="N480" s="468"/>
      <c r="O480" s="420"/>
      <c r="P480" s="420"/>
      <c r="Q480" s="420"/>
      <c r="R480" s="283"/>
      <c r="S480" s="420"/>
      <c r="T480" s="468"/>
      <c r="U480" s="420"/>
      <c r="V480" s="281"/>
      <c r="W480" s="284"/>
      <c r="X480" s="530">
        <v>2</v>
      </c>
      <c r="Y480" s="469"/>
      <c r="Z480" s="470">
        <v>40000</v>
      </c>
      <c r="AA480" s="471">
        <f>Z480</f>
        <v>40000</v>
      </c>
      <c r="AB480" s="528">
        <f t="shared" ref="AB480:AB482" si="162">X480*Z480</f>
        <v>80000</v>
      </c>
    </row>
    <row r="481" spans="1:28" s="214" customFormat="1" ht="45" customHeight="1" x14ac:dyDescent="0.25">
      <c r="A481" s="465">
        <v>4</v>
      </c>
      <c r="B481" s="529" t="s">
        <v>1399</v>
      </c>
      <c r="C481" s="467"/>
      <c r="D481" s="367">
        <v>3</v>
      </c>
      <c r="E481" s="367"/>
      <c r="F481" s="367"/>
      <c r="G481" s="281">
        <f t="shared" si="145"/>
        <v>3</v>
      </c>
      <c r="H481" s="278">
        <f t="shared" si="161"/>
        <v>145158</v>
      </c>
      <c r="I481" s="468"/>
      <c r="J481" s="468"/>
      <c r="K481" s="420"/>
      <c r="L481" s="420"/>
      <c r="M481" s="282"/>
      <c r="N481" s="468"/>
      <c r="O481" s="420"/>
      <c r="P481" s="420"/>
      <c r="Q481" s="420"/>
      <c r="R481" s="283"/>
      <c r="S481" s="420"/>
      <c r="T481" s="468"/>
      <c r="U481" s="420"/>
      <c r="V481" s="281"/>
      <c r="W481" s="284"/>
      <c r="X481" s="530">
        <v>2</v>
      </c>
      <c r="Y481" s="524"/>
      <c r="Z481" s="470">
        <f>AA481</f>
        <v>48386</v>
      </c>
      <c r="AA481" s="471">
        <v>48386</v>
      </c>
      <c r="AB481" s="528">
        <f>AA481*G481</f>
        <v>145158</v>
      </c>
    </row>
    <row r="482" spans="1:28" s="214" customFormat="1" ht="18.75" customHeight="1" x14ac:dyDescent="0.25">
      <c r="A482" s="465">
        <v>5</v>
      </c>
      <c r="B482" s="529" t="s">
        <v>1400</v>
      </c>
      <c r="C482" s="467"/>
      <c r="D482" s="367">
        <v>2</v>
      </c>
      <c r="E482" s="367"/>
      <c r="F482" s="367"/>
      <c r="G482" s="281">
        <v>2</v>
      </c>
      <c r="H482" s="278">
        <v>18000</v>
      </c>
      <c r="I482" s="468"/>
      <c r="J482" s="468"/>
      <c r="K482" s="420"/>
      <c r="L482" s="420"/>
      <c r="M482" s="282"/>
      <c r="N482" s="468"/>
      <c r="O482" s="420"/>
      <c r="P482" s="420"/>
      <c r="Q482" s="420"/>
      <c r="R482" s="283"/>
      <c r="S482" s="420"/>
      <c r="T482" s="468"/>
      <c r="U482" s="420"/>
      <c r="V482" s="281"/>
      <c r="W482" s="284"/>
      <c r="X482" s="530">
        <v>2</v>
      </c>
      <c r="Y482" s="524"/>
      <c r="Z482" s="470">
        <f t="shared" ref="Z482:Z483" si="163">AA482</f>
        <v>9000</v>
      </c>
      <c r="AA482" s="471">
        <v>9000</v>
      </c>
      <c r="AB482" s="528">
        <f t="shared" si="162"/>
        <v>18000</v>
      </c>
    </row>
    <row r="483" spans="1:28" s="214" customFormat="1" ht="27" customHeight="1" x14ac:dyDescent="0.25">
      <c r="A483" s="465">
        <v>6</v>
      </c>
      <c r="B483" s="529" t="s">
        <v>1401</v>
      </c>
      <c r="C483" s="467"/>
      <c r="D483" s="367">
        <v>2</v>
      </c>
      <c r="E483" s="367"/>
      <c r="F483" s="367"/>
      <c r="G483" s="281">
        <v>2</v>
      </c>
      <c r="H483" s="278">
        <v>18000</v>
      </c>
      <c r="I483" s="468"/>
      <c r="J483" s="468"/>
      <c r="K483" s="420"/>
      <c r="L483" s="420"/>
      <c r="M483" s="282"/>
      <c r="N483" s="468"/>
      <c r="O483" s="420"/>
      <c r="P483" s="420"/>
      <c r="Q483" s="420"/>
      <c r="R483" s="283"/>
      <c r="S483" s="420"/>
      <c r="T483" s="468"/>
      <c r="U483" s="420"/>
      <c r="V483" s="281"/>
      <c r="W483" s="284"/>
      <c r="X483" s="530">
        <v>2</v>
      </c>
      <c r="Y483" s="524"/>
      <c r="Z483" s="470">
        <f t="shared" si="163"/>
        <v>5000</v>
      </c>
      <c r="AA483" s="471">
        <v>5000</v>
      </c>
      <c r="AB483" s="528">
        <f>X483*Z483</f>
        <v>10000</v>
      </c>
    </row>
    <row r="484" spans="1:28" ht="13.5" thickBot="1" x14ac:dyDescent="0.3">
      <c r="A484" s="353"/>
      <c r="B484" s="498"/>
      <c r="C484" s="499"/>
      <c r="D484" s="294"/>
      <c r="E484" s="294"/>
      <c r="F484" s="294"/>
      <c r="G484" s="302"/>
      <c r="H484" s="393"/>
      <c r="I484" s="500"/>
      <c r="J484" s="500"/>
      <c r="K484" s="394"/>
      <c r="L484" s="394"/>
      <c r="M484" s="282"/>
      <c r="N484" s="500"/>
      <c r="O484" s="302"/>
      <c r="P484" s="302"/>
      <c r="Q484" s="302"/>
      <c r="R484" s="283"/>
      <c r="S484" s="302"/>
      <c r="T484" s="500"/>
      <c r="U484" s="302"/>
      <c r="V484" s="501"/>
      <c r="W484" s="284"/>
      <c r="X484" s="502"/>
      <c r="Y484" s="503"/>
      <c r="Z484" s="531"/>
      <c r="AA484" s="532"/>
      <c r="AB484" s="506">
        <f>SUM(AB479:AB483)</f>
        <v>257408</v>
      </c>
    </row>
    <row r="485" spans="1:28" x14ac:dyDescent="0.25">
      <c r="A485" s="647" t="s">
        <v>1402</v>
      </c>
      <c r="B485" s="648"/>
      <c r="C485" s="497"/>
      <c r="D485" s="307"/>
      <c r="E485" s="307"/>
      <c r="F485" s="307"/>
      <c r="G485" s="307"/>
      <c r="H485" s="409"/>
      <c r="I485" s="309"/>
      <c r="J485" s="309"/>
      <c r="K485" s="310"/>
      <c r="L485" s="310"/>
      <c r="M485" s="347"/>
      <c r="N485" s="309"/>
      <c r="O485" s="307"/>
      <c r="P485" s="307"/>
      <c r="Q485" s="307"/>
      <c r="R485" s="313"/>
      <c r="S485" s="307"/>
      <c r="T485" s="309"/>
      <c r="U485" s="307"/>
      <c r="V485" s="310"/>
      <c r="W485" s="314"/>
      <c r="X485" s="486"/>
      <c r="Y485" s="487"/>
      <c r="Z485" s="488"/>
      <c r="AA485" s="489"/>
      <c r="AB485" s="447"/>
    </row>
    <row r="486" spans="1:28" ht="32.25" customHeight="1" x14ac:dyDescent="0.25">
      <c r="A486" s="326">
        <v>1</v>
      </c>
      <c r="B486" s="491" t="s">
        <v>1403</v>
      </c>
      <c r="C486" s="460" t="s">
        <v>69</v>
      </c>
      <c r="D486" s="280">
        <v>8</v>
      </c>
      <c r="E486" s="280"/>
      <c r="F486" s="280">
        <v>1</v>
      </c>
      <c r="G486" s="281">
        <f>SUM(D486:F486)</f>
        <v>9</v>
      </c>
      <c r="H486" s="278">
        <v>950</v>
      </c>
      <c r="I486" s="461"/>
      <c r="J486" s="461"/>
      <c r="K486" s="281"/>
      <c r="L486" s="281">
        <f t="shared" ref="L486:L490" si="164">SUM(I486:K486)</f>
        <v>0</v>
      </c>
      <c r="M486" s="282">
        <f>L486</f>
        <v>0</v>
      </c>
      <c r="N486" s="461"/>
      <c r="O486" s="281">
        <v>1</v>
      </c>
      <c r="P486" s="281"/>
      <c r="Q486" s="281">
        <f>SUM(N486:P486)</f>
        <v>1</v>
      </c>
      <c r="R486" s="283">
        <f>Q486</f>
        <v>1</v>
      </c>
      <c r="S486" s="281"/>
      <c r="T486" s="461"/>
      <c r="U486" s="281"/>
      <c r="V486" s="410">
        <f>SUM(S486:U486)</f>
        <v>0</v>
      </c>
      <c r="W486" s="284">
        <f>V486</f>
        <v>0</v>
      </c>
      <c r="X486" s="457">
        <v>12</v>
      </c>
      <c r="Y486" s="462"/>
      <c r="Z486" s="492">
        <f>AA486</f>
        <v>950</v>
      </c>
      <c r="AA486" s="473">
        <v>950</v>
      </c>
      <c r="AB486" s="325">
        <f>Z486*X486</f>
        <v>11400</v>
      </c>
    </row>
    <row r="487" spans="1:28" ht="25.5" x14ac:dyDescent="0.25">
      <c r="A487" s="326">
        <v>2</v>
      </c>
      <c r="B487" s="491" t="s">
        <v>1404</v>
      </c>
      <c r="C487" s="460" t="s">
        <v>543</v>
      </c>
      <c r="D487" s="280"/>
      <c r="E487" s="280">
        <v>1</v>
      </c>
      <c r="F487" s="280"/>
      <c r="G487" s="281">
        <f t="shared" ref="G487:G489" si="165">SUM(D487:F487)</f>
        <v>1</v>
      </c>
      <c r="H487" s="278">
        <v>15000</v>
      </c>
      <c r="I487" s="279"/>
      <c r="J487" s="279"/>
      <c r="K487" s="280"/>
      <c r="L487" s="281">
        <f t="shared" si="164"/>
        <v>0</v>
      </c>
      <c r="M487" s="282">
        <f>L487</f>
        <v>0</v>
      </c>
      <c r="N487" s="279"/>
      <c r="O487" s="280"/>
      <c r="P487" s="280"/>
      <c r="Q487" s="281">
        <f>SUM(N487:P487)</f>
        <v>0</v>
      </c>
      <c r="R487" s="283">
        <f>Q487</f>
        <v>0</v>
      </c>
      <c r="S487" s="280"/>
      <c r="T487" s="279"/>
      <c r="U487" s="280"/>
      <c r="V487" s="410">
        <f>SUM(S487:U487)</f>
        <v>0</v>
      </c>
      <c r="W487" s="284">
        <f>V487</f>
        <v>0</v>
      </c>
      <c r="X487" s="457">
        <f>G487+L487+Q487+V487</f>
        <v>1</v>
      </c>
      <c r="Y487" s="462"/>
      <c r="Z487" s="472">
        <v>50000</v>
      </c>
      <c r="AA487" s="473">
        <v>15000</v>
      </c>
      <c r="AB487" s="325">
        <f>Z487*X487</f>
        <v>50000</v>
      </c>
    </row>
    <row r="488" spans="1:28" ht="25.5" x14ac:dyDescent="0.25">
      <c r="A488" s="326">
        <v>3</v>
      </c>
      <c r="B488" s="522" t="s">
        <v>1405</v>
      </c>
      <c r="C488" s="460" t="s">
        <v>543</v>
      </c>
      <c r="D488" s="280"/>
      <c r="E488" s="280"/>
      <c r="F488" s="280">
        <v>1</v>
      </c>
      <c r="G488" s="281">
        <f t="shared" si="165"/>
        <v>1</v>
      </c>
      <c r="H488" s="278">
        <v>30000</v>
      </c>
      <c r="I488" s="279"/>
      <c r="J488" s="279"/>
      <c r="K488" s="280"/>
      <c r="L488" s="281">
        <f t="shared" si="164"/>
        <v>0</v>
      </c>
      <c r="M488" s="282">
        <f>L488</f>
        <v>0</v>
      </c>
      <c r="N488" s="279"/>
      <c r="O488" s="280"/>
      <c r="P488" s="280"/>
      <c r="Q488" s="281">
        <f>SUM(N488:P488)</f>
        <v>0</v>
      </c>
      <c r="R488" s="283">
        <f>Q488</f>
        <v>0</v>
      </c>
      <c r="S488" s="280"/>
      <c r="T488" s="279"/>
      <c r="U488" s="280"/>
      <c r="V488" s="410">
        <f>SUM(S488:U488)</f>
        <v>0</v>
      </c>
      <c r="W488" s="284">
        <f>V488</f>
        <v>0</v>
      </c>
      <c r="X488" s="457">
        <f t="shared" ref="X488:X490" si="166">G488+L488+Q488+V488</f>
        <v>1</v>
      </c>
      <c r="Y488" s="462"/>
      <c r="Z488" s="472">
        <f>AA488</f>
        <v>30000</v>
      </c>
      <c r="AA488" s="473">
        <v>30000</v>
      </c>
      <c r="AB488" s="325">
        <f t="shared" ref="AB488:AB490" si="167">Z488*X488</f>
        <v>30000</v>
      </c>
    </row>
    <row r="489" spans="1:28" ht="25.5" x14ac:dyDescent="0.25">
      <c r="A489" s="533">
        <v>4</v>
      </c>
      <c r="B489" s="534" t="s">
        <v>1406</v>
      </c>
      <c r="C489" s="460" t="s">
        <v>543</v>
      </c>
      <c r="D489" s="280"/>
      <c r="E489" s="280"/>
      <c r="F489" s="280">
        <v>1</v>
      </c>
      <c r="G489" s="281">
        <f t="shared" si="165"/>
        <v>1</v>
      </c>
      <c r="H489" s="278">
        <v>15000</v>
      </c>
      <c r="I489" s="279"/>
      <c r="J489" s="279"/>
      <c r="K489" s="280"/>
      <c r="L489" s="281">
        <f t="shared" si="164"/>
        <v>0</v>
      </c>
      <c r="M489" s="282">
        <f>L489</f>
        <v>0</v>
      </c>
      <c r="N489" s="279"/>
      <c r="O489" s="280"/>
      <c r="P489" s="280"/>
      <c r="Q489" s="281">
        <f>SUM(N489:P489)</f>
        <v>0</v>
      </c>
      <c r="R489" s="283">
        <f>Q489</f>
        <v>0</v>
      </c>
      <c r="S489" s="280"/>
      <c r="T489" s="279"/>
      <c r="U489" s="280"/>
      <c r="V489" s="410">
        <f>SUM(S489:U489)</f>
        <v>0</v>
      </c>
      <c r="W489" s="284">
        <f>V489</f>
        <v>0</v>
      </c>
      <c r="X489" s="457">
        <f t="shared" si="166"/>
        <v>1</v>
      </c>
      <c r="Y489" s="462"/>
      <c r="Z489" s="472">
        <v>15000</v>
      </c>
      <c r="AA489" s="473">
        <v>15000</v>
      </c>
      <c r="AB489" s="325">
        <f t="shared" si="167"/>
        <v>15000</v>
      </c>
    </row>
    <row r="490" spans="1:28" x14ac:dyDescent="0.25">
      <c r="A490" s="533">
        <v>6</v>
      </c>
      <c r="B490" s="534" t="s">
        <v>1407</v>
      </c>
      <c r="C490" s="523" t="s">
        <v>543</v>
      </c>
      <c r="D490" s="280"/>
      <c r="E490" s="280"/>
      <c r="F490" s="280"/>
      <c r="G490" s="281">
        <v>1</v>
      </c>
      <c r="H490" s="278">
        <v>25000</v>
      </c>
      <c r="I490" s="279"/>
      <c r="J490" s="279"/>
      <c r="K490" s="280"/>
      <c r="L490" s="281">
        <f t="shared" si="164"/>
        <v>0</v>
      </c>
      <c r="M490" s="282"/>
      <c r="N490" s="279"/>
      <c r="O490" s="280"/>
      <c r="P490" s="280"/>
      <c r="Q490" s="281"/>
      <c r="R490" s="283"/>
      <c r="S490" s="280"/>
      <c r="T490" s="279"/>
      <c r="U490" s="280"/>
      <c r="V490" s="281"/>
      <c r="W490" s="284"/>
      <c r="X490" s="530">
        <f t="shared" si="166"/>
        <v>1</v>
      </c>
      <c r="Y490" s="524"/>
      <c r="Z490" s="535">
        <v>25000</v>
      </c>
      <c r="AA490" s="526">
        <v>25000</v>
      </c>
      <c r="AB490" s="536">
        <f t="shared" si="167"/>
        <v>25000</v>
      </c>
    </row>
    <row r="491" spans="1:28" ht="16.5" thickBot="1" x14ac:dyDescent="0.3">
      <c r="A491" s="353"/>
      <c r="B491" s="537"/>
      <c r="C491" s="538"/>
      <c r="D491" s="539"/>
      <c r="E491" s="539"/>
      <c r="F491" s="539"/>
      <c r="G491" s="539"/>
      <c r="H491" s="540"/>
      <c r="I491" s="541"/>
      <c r="J491" s="541"/>
      <c r="K491" s="542"/>
      <c r="L491" s="542"/>
      <c r="M491" s="543"/>
      <c r="N491" s="541"/>
      <c r="O491" s="539"/>
      <c r="P491" s="539"/>
      <c r="Q491" s="539"/>
      <c r="R491" s="544"/>
      <c r="S491" s="539"/>
      <c r="T491" s="541"/>
      <c r="U491" s="539"/>
      <c r="V491" s="542"/>
      <c r="W491" s="545"/>
      <c r="X491" s="546"/>
      <c r="Y491" s="547"/>
      <c r="Z491" s="436"/>
      <c r="AA491" s="548"/>
      <c r="AB491" s="549">
        <f>SUM(AB486:AB490)</f>
        <v>131400</v>
      </c>
    </row>
    <row r="492" spans="1:28" ht="16.5" thickBot="1" x14ac:dyDescent="0.3">
      <c r="A492" s="649" t="s">
        <v>1408</v>
      </c>
      <c r="B492" s="650"/>
      <c r="C492" s="550"/>
      <c r="D492" s="551"/>
      <c r="E492" s="551"/>
      <c r="F492" s="551"/>
      <c r="G492" s="551"/>
      <c r="H492" s="552"/>
      <c r="I492" s="553"/>
      <c r="J492" s="553"/>
      <c r="K492" s="552"/>
      <c r="L492" s="552"/>
      <c r="M492" s="552"/>
      <c r="N492" s="553"/>
      <c r="O492" s="551"/>
      <c r="P492" s="551"/>
      <c r="Q492" s="551"/>
      <c r="R492" s="552"/>
      <c r="S492" s="551"/>
      <c r="T492" s="553"/>
      <c r="U492" s="551"/>
      <c r="V492" s="552"/>
      <c r="W492" s="552"/>
      <c r="X492" s="554"/>
      <c r="Y492" s="555"/>
      <c r="Z492" s="555"/>
      <c r="AA492" s="651">
        <f>-AB48+AB136+AB149+AB172+AB197+AB210+AB392+AB395+AB423+AB450+AB473+AB477+AB484+AB491+AE488</f>
        <v>1083649.8</v>
      </c>
      <c r="AB492" s="652"/>
    </row>
    <row r="493" spans="1:28" ht="46.5" customHeight="1" thickBot="1" x14ac:dyDescent="0.3">
      <c r="A493" s="643" t="s">
        <v>1409</v>
      </c>
      <c r="B493" s="644"/>
      <c r="C493" s="550"/>
      <c r="D493" s="551"/>
      <c r="E493" s="551"/>
      <c r="F493" s="551"/>
      <c r="G493" s="551"/>
      <c r="H493" s="552"/>
      <c r="I493" s="553"/>
      <c r="J493" s="553"/>
      <c r="K493" s="552"/>
      <c r="L493" s="552"/>
      <c r="M493" s="552"/>
      <c r="N493" s="553"/>
      <c r="O493" s="551"/>
      <c r="P493" s="551"/>
      <c r="Q493" s="551"/>
      <c r="R493" s="552"/>
      <c r="S493" s="551"/>
      <c r="T493" s="553"/>
      <c r="U493" s="551"/>
      <c r="V493" s="552"/>
      <c r="W493" s="552"/>
      <c r="X493" s="556"/>
      <c r="Y493" s="551"/>
      <c r="Z493" s="551"/>
      <c r="AA493" s="653">
        <f>AA492*0.1</f>
        <v>108364.98000000001</v>
      </c>
      <c r="AB493" s="654"/>
    </row>
    <row r="494" spans="1:28" ht="21.75" customHeight="1" thickBot="1" x14ac:dyDescent="0.3">
      <c r="A494" s="643" t="s">
        <v>1410</v>
      </c>
      <c r="B494" s="644"/>
      <c r="C494" s="550"/>
      <c r="D494" s="551"/>
      <c r="E494" s="551"/>
      <c r="F494" s="551"/>
      <c r="G494" s="551"/>
      <c r="H494" s="552"/>
      <c r="I494" s="553"/>
      <c r="J494" s="553"/>
      <c r="K494" s="552"/>
      <c r="L494" s="552"/>
      <c r="M494" s="552"/>
      <c r="N494" s="553"/>
      <c r="O494" s="551"/>
      <c r="P494" s="551"/>
      <c r="Q494" s="551"/>
      <c r="R494" s="552"/>
      <c r="S494" s="551"/>
      <c r="T494" s="553"/>
      <c r="U494" s="551"/>
      <c r="V494" s="552"/>
      <c r="W494" s="552"/>
      <c r="X494" s="556"/>
      <c r="Y494" s="551"/>
      <c r="Z494" s="551"/>
      <c r="AA494" s="645">
        <f>SUM(AA492:AB493)</f>
        <v>1192014.78</v>
      </c>
      <c r="AB494" s="646"/>
    </row>
    <row r="495" spans="1:28" ht="30" customHeight="1" thickBot="1" x14ac:dyDescent="0.3">
      <c r="A495" s="649" t="s">
        <v>1411</v>
      </c>
      <c r="B495" s="650"/>
      <c r="C495" s="657"/>
      <c r="D495" s="657"/>
      <c r="E495" s="657"/>
      <c r="F495" s="657"/>
      <c r="G495" s="657"/>
      <c r="H495" s="657"/>
      <c r="I495" s="657"/>
      <c r="J495" s="657"/>
      <c r="K495" s="657"/>
      <c r="L495" s="657"/>
      <c r="M495" s="657"/>
      <c r="N495" s="657"/>
      <c r="O495" s="657"/>
      <c r="P495" s="657"/>
      <c r="Q495" s="657"/>
      <c r="R495" s="657"/>
      <c r="S495" s="657"/>
      <c r="T495" s="657"/>
      <c r="U495" s="657"/>
      <c r="V495" s="657"/>
      <c r="W495" s="657"/>
      <c r="X495" s="658"/>
      <c r="Y495" s="557"/>
      <c r="Z495" s="557"/>
      <c r="AA495" s="659"/>
      <c r="AB495" s="660"/>
    </row>
    <row r="496" spans="1:28" ht="31.5" customHeight="1" thickBot="1" x14ac:dyDescent="0.3">
      <c r="A496" s="649" t="s">
        <v>1412</v>
      </c>
      <c r="B496" s="650"/>
      <c r="C496" s="558"/>
      <c r="D496" s="558"/>
      <c r="E496" s="558"/>
      <c r="F496" s="558"/>
      <c r="G496" s="551"/>
      <c r="H496" s="552"/>
      <c r="I496" s="553"/>
      <c r="J496" s="559"/>
      <c r="K496" s="552"/>
      <c r="L496" s="552"/>
      <c r="M496" s="552"/>
      <c r="N496" s="553"/>
      <c r="O496" s="551"/>
      <c r="P496" s="551"/>
      <c r="Q496" s="551"/>
      <c r="R496" s="552"/>
      <c r="S496" s="558"/>
      <c r="T496" s="559"/>
      <c r="U496" s="558"/>
      <c r="V496" s="552"/>
      <c r="W496" s="560"/>
      <c r="X496" s="558"/>
      <c r="Y496" s="558"/>
      <c r="Z496" s="561"/>
      <c r="AA496" s="562"/>
      <c r="AB496" s="563"/>
    </row>
    <row r="497" spans="1:31" ht="27.75" customHeight="1" thickBot="1" x14ac:dyDescent="0.3">
      <c r="A497" s="661" t="s">
        <v>1413</v>
      </c>
      <c r="B497" s="662"/>
      <c r="C497" s="663"/>
      <c r="D497" s="664"/>
      <c r="E497" s="664"/>
      <c r="F497" s="665"/>
      <c r="G497" s="564">
        <f>SUM(H41:H418)</f>
        <v>324359.875</v>
      </c>
      <c r="H497" s="565"/>
      <c r="I497" s="672"/>
      <c r="J497" s="673"/>
      <c r="K497" s="673"/>
      <c r="L497" s="566">
        <f>SUM(M41:M418)</f>
        <v>127195.53</v>
      </c>
      <c r="M497" s="567"/>
      <c r="N497" s="663"/>
      <c r="O497" s="664"/>
      <c r="P497" s="664"/>
      <c r="Q497" s="564">
        <f>SUM(R41:R418)</f>
        <v>123090.095</v>
      </c>
      <c r="R497" s="567"/>
      <c r="S497" s="663"/>
      <c r="T497" s="664"/>
      <c r="U497" s="664"/>
      <c r="V497" s="566">
        <f>SUM(W41:W418)</f>
        <v>44477.56</v>
      </c>
      <c r="W497" s="567"/>
      <c r="X497" s="564"/>
      <c r="Y497" s="568"/>
      <c r="Z497" s="569"/>
      <c r="AA497" s="678">
        <f>I497+N497+S497+X497</f>
        <v>0</v>
      </c>
      <c r="AB497" s="679"/>
      <c r="AC497" s="570"/>
      <c r="AD497" s="571"/>
      <c r="AE497" s="356"/>
    </row>
    <row r="498" spans="1:31" ht="48.75" customHeight="1" thickBot="1" x14ac:dyDescent="0.3">
      <c r="A498" s="661" t="s">
        <v>1414</v>
      </c>
      <c r="B498" s="662"/>
      <c r="C498" s="666"/>
      <c r="D498" s="667"/>
      <c r="E498" s="667"/>
      <c r="F498" s="668"/>
      <c r="G498" s="572">
        <f>SUM(H425:H489)</f>
        <v>334664</v>
      </c>
      <c r="H498" s="565"/>
      <c r="I498" s="674"/>
      <c r="J498" s="675"/>
      <c r="K498" s="675"/>
      <c r="L498" s="573">
        <f>SUM(M425:M489)</f>
        <v>5706</v>
      </c>
      <c r="M498" s="567"/>
      <c r="N498" s="666"/>
      <c r="O498" s="667"/>
      <c r="P498" s="667"/>
      <c r="Q498" s="572">
        <f>SUM(R425:R489)</f>
        <v>1207</v>
      </c>
      <c r="R498" s="567"/>
      <c r="S498" s="666"/>
      <c r="T498" s="667"/>
      <c r="U498" s="667"/>
      <c r="V498" s="573">
        <f>SUM(W425:W489)</f>
        <v>20356</v>
      </c>
      <c r="W498" s="567"/>
      <c r="X498" s="572"/>
      <c r="Y498" s="568"/>
      <c r="Z498" s="569"/>
      <c r="AA498" s="678">
        <f>I498+N498+S498+X498</f>
        <v>0</v>
      </c>
      <c r="AB498" s="679"/>
      <c r="AC498" s="570"/>
      <c r="AD498" s="571"/>
    </row>
    <row r="499" spans="1:31" ht="36.75" customHeight="1" thickBot="1" x14ac:dyDescent="0.3">
      <c r="A499" s="680" t="s">
        <v>1415</v>
      </c>
      <c r="B499" s="681"/>
      <c r="C499" s="669"/>
      <c r="D499" s="670"/>
      <c r="E499" s="670"/>
      <c r="F499" s="671"/>
      <c r="G499" s="574">
        <f>SUM(G497:G498)</f>
        <v>659023.875</v>
      </c>
      <c r="H499" s="575"/>
      <c r="I499" s="676"/>
      <c r="J499" s="677"/>
      <c r="K499" s="677"/>
      <c r="L499" s="576">
        <f>SUM(L497:L498)</f>
        <v>132901.53</v>
      </c>
      <c r="M499" s="575"/>
      <c r="N499" s="669"/>
      <c r="O499" s="670"/>
      <c r="P499" s="670"/>
      <c r="Q499" s="574">
        <f>SUM(Q497:Q498)</f>
        <v>124297.095</v>
      </c>
      <c r="R499" s="575"/>
      <c r="S499" s="669"/>
      <c r="T499" s="670"/>
      <c r="U499" s="670"/>
      <c r="V499" s="576">
        <f>SUM(V497:V498)</f>
        <v>64833.56</v>
      </c>
      <c r="W499" s="575"/>
      <c r="X499" s="574"/>
      <c r="Y499" s="577"/>
      <c r="Z499" s="578"/>
      <c r="AA499" s="682">
        <f>I499+N499+S499+X499</f>
        <v>0</v>
      </c>
      <c r="AB499" s="683"/>
      <c r="AC499" s="570"/>
      <c r="AD499" s="571"/>
    </row>
    <row r="500" spans="1:31" s="587" customFormat="1" ht="30.75" customHeight="1" x14ac:dyDescent="0.25">
      <c r="A500" s="211"/>
      <c r="B500" s="579" t="s">
        <v>1416</v>
      </c>
      <c r="C500" s="580"/>
      <c r="D500" s="581"/>
      <c r="E500" s="581"/>
      <c r="F500" s="581"/>
      <c r="G500" s="581"/>
      <c r="H500" s="582"/>
      <c r="I500" s="583"/>
      <c r="J500" s="583"/>
      <c r="K500" s="582"/>
      <c r="L500" s="582"/>
      <c r="M500" s="582"/>
      <c r="N500" s="583"/>
      <c r="O500" s="581"/>
      <c r="P500" s="581"/>
      <c r="Q500" s="581"/>
      <c r="R500" s="582"/>
      <c r="S500" s="581"/>
      <c r="T500" s="583"/>
      <c r="U500" s="581"/>
      <c r="V500" s="582"/>
      <c r="W500" s="582"/>
      <c r="X500" s="584"/>
      <c r="Y500" s="584"/>
      <c r="Z500" s="585"/>
      <c r="AA500" s="586"/>
      <c r="AB500" s="581"/>
    </row>
    <row r="501" spans="1:31" s="587" customFormat="1" ht="45.75" customHeight="1" x14ac:dyDescent="0.25">
      <c r="A501" s="211"/>
      <c r="B501" s="579" t="s">
        <v>1417</v>
      </c>
      <c r="C501" s="580"/>
      <c r="D501" s="581"/>
      <c r="E501" s="581"/>
      <c r="F501" s="581"/>
      <c r="G501" s="581"/>
      <c r="H501" s="582"/>
      <c r="I501" s="583"/>
      <c r="J501" s="583"/>
      <c r="K501" s="582"/>
      <c r="L501" s="582"/>
      <c r="M501" s="582"/>
      <c r="N501" s="583"/>
      <c r="O501" s="581"/>
      <c r="P501" s="581"/>
      <c r="Q501" s="581"/>
      <c r="R501" s="582"/>
      <c r="S501" s="581"/>
      <c r="T501" s="583"/>
      <c r="U501" s="581"/>
      <c r="V501" s="582"/>
      <c r="W501" s="582"/>
      <c r="X501" s="584"/>
      <c r="Y501" s="584"/>
      <c r="Z501" s="585"/>
      <c r="AA501" s="586"/>
      <c r="AB501" s="581"/>
    </row>
    <row r="502" spans="1:31" s="587" customFormat="1" x14ac:dyDescent="0.25">
      <c r="A502" s="211"/>
      <c r="B502" s="588"/>
      <c r="C502" s="580"/>
      <c r="D502" s="581"/>
      <c r="E502" s="581"/>
      <c r="F502" s="581"/>
      <c r="G502" s="581"/>
      <c r="H502" s="582"/>
      <c r="I502" s="583"/>
      <c r="J502" s="583"/>
      <c r="K502" s="582"/>
      <c r="L502" s="582"/>
      <c r="M502" s="582"/>
      <c r="N502" s="583"/>
      <c r="O502" s="581"/>
      <c r="P502" s="581"/>
      <c r="Q502" s="581"/>
      <c r="R502" s="582"/>
      <c r="S502" s="581"/>
      <c r="T502" s="583"/>
      <c r="U502" s="581"/>
      <c r="V502" s="582"/>
      <c r="W502" s="582"/>
      <c r="X502" s="584"/>
      <c r="Y502" s="584"/>
      <c r="Z502" s="585"/>
      <c r="AA502" s="586"/>
      <c r="AB502" s="581"/>
    </row>
    <row r="503" spans="1:31" s="587" customFormat="1" x14ac:dyDescent="0.25">
      <c r="A503" s="211"/>
      <c r="B503" s="588"/>
      <c r="C503" s="580"/>
      <c r="D503" s="581"/>
      <c r="E503" s="581"/>
      <c r="F503" s="581"/>
      <c r="G503" s="581"/>
      <c r="H503" s="582"/>
      <c r="I503" s="583"/>
      <c r="J503" s="583"/>
      <c r="K503" s="582"/>
      <c r="L503" s="582"/>
      <c r="M503" s="582"/>
      <c r="N503" s="583"/>
      <c r="O503" s="581"/>
      <c r="P503" s="581"/>
      <c r="Q503" s="581"/>
      <c r="R503" s="582"/>
      <c r="S503" s="581"/>
      <c r="T503" s="583"/>
      <c r="U503" s="581"/>
      <c r="V503" s="582"/>
      <c r="W503" s="582"/>
      <c r="X503" s="584"/>
      <c r="Y503" s="584"/>
      <c r="Z503" s="585"/>
      <c r="AA503" s="586"/>
      <c r="AB503" s="581"/>
    </row>
    <row r="504" spans="1:31" s="587" customFormat="1" x14ac:dyDescent="0.25">
      <c r="A504" s="211"/>
      <c r="B504" s="588"/>
      <c r="C504" s="580"/>
      <c r="D504" s="581"/>
      <c r="E504" s="581"/>
      <c r="F504" s="581"/>
      <c r="G504" s="581"/>
      <c r="H504" s="582"/>
      <c r="I504" s="583"/>
      <c r="J504" s="583"/>
      <c r="K504" s="582"/>
      <c r="L504" s="582"/>
      <c r="M504" s="582"/>
      <c r="N504" s="583"/>
      <c r="O504" s="581"/>
      <c r="P504" s="581"/>
      <c r="Q504" s="581"/>
      <c r="R504" s="582"/>
      <c r="S504" s="581"/>
      <c r="T504" s="583"/>
      <c r="U504" s="581"/>
      <c r="V504" s="582"/>
      <c r="W504" s="582"/>
      <c r="X504" s="584"/>
      <c r="Y504" s="584"/>
      <c r="Z504" s="585"/>
      <c r="AA504" s="586"/>
      <c r="AB504" s="581"/>
    </row>
    <row r="505" spans="1:31" ht="12.75" x14ac:dyDescent="0.25">
      <c r="B505" s="656" t="s">
        <v>921</v>
      </c>
      <c r="C505" s="656"/>
      <c r="D505" s="656"/>
      <c r="E505" s="656"/>
      <c r="F505" s="656"/>
      <c r="G505" s="656"/>
      <c r="H505" s="656"/>
      <c r="I505" s="656"/>
      <c r="J505" s="656"/>
      <c r="K505" s="656"/>
      <c r="L505" s="656"/>
      <c r="M505" s="656"/>
      <c r="N505" s="656"/>
      <c r="O505" s="656"/>
      <c r="P505" s="656"/>
      <c r="Q505" s="656"/>
      <c r="R505" s="656"/>
      <c r="S505" s="656"/>
      <c r="T505" s="656"/>
      <c r="U505" s="656"/>
      <c r="V505" s="656"/>
      <c r="W505" s="656"/>
      <c r="X505" s="656"/>
      <c r="Y505" s="656"/>
      <c r="Z505" s="656"/>
      <c r="AA505" s="656"/>
      <c r="AB505" s="656"/>
    </row>
    <row r="506" spans="1:31" x14ac:dyDescent="0.25">
      <c r="C506" s="212"/>
      <c r="D506" s="212"/>
      <c r="E506" s="212"/>
      <c r="F506" s="212"/>
      <c r="G506" s="212"/>
      <c r="H506" s="589"/>
      <c r="I506" s="590"/>
      <c r="J506" s="590"/>
      <c r="K506" s="589"/>
      <c r="L506" s="589"/>
      <c r="M506" s="589"/>
      <c r="N506" s="590"/>
      <c r="O506" s="212"/>
      <c r="P506" s="212"/>
      <c r="Q506" s="212"/>
      <c r="R506" s="589"/>
      <c r="S506" s="212"/>
      <c r="T506" s="590"/>
      <c r="U506" s="212"/>
      <c r="V506" s="589"/>
      <c r="W506" s="589"/>
      <c r="X506" s="212"/>
      <c r="Y506" s="212"/>
      <c r="Z506" s="591"/>
      <c r="AA506" s="592"/>
    </row>
    <row r="507" spans="1:31" x14ac:dyDescent="0.25">
      <c r="C507" s="212"/>
      <c r="D507" s="212"/>
      <c r="E507" s="212"/>
      <c r="F507" s="212"/>
      <c r="G507" s="212"/>
      <c r="H507" s="589"/>
      <c r="I507" s="590"/>
      <c r="J507" s="590"/>
      <c r="K507" s="589"/>
      <c r="L507" s="589"/>
      <c r="M507" s="589"/>
      <c r="N507" s="590"/>
      <c r="O507" s="212"/>
      <c r="P507" s="212"/>
      <c r="Q507" s="212"/>
      <c r="R507" s="589"/>
      <c r="S507" s="212"/>
      <c r="T507" s="590"/>
      <c r="U507" s="212"/>
      <c r="V507" s="589"/>
      <c r="W507" s="589"/>
      <c r="X507" s="212"/>
      <c r="Y507" s="212"/>
      <c r="Z507" s="591"/>
      <c r="AA507" s="592"/>
    </row>
    <row r="508" spans="1:31" x14ac:dyDescent="0.25">
      <c r="C508" s="212"/>
      <c r="D508" s="212"/>
      <c r="E508" s="212"/>
      <c r="F508" s="212"/>
      <c r="G508" s="212"/>
      <c r="H508" s="589"/>
      <c r="I508" s="590"/>
      <c r="J508" s="590"/>
      <c r="K508" s="589"/>
      <c r="L508" s="589"/>
      <c r="M508" s="589"/>
      <c r="N508" s="590"/>
      <c r="O508" s="212"/>
      <c r="P508" s="212"/>
      <c r="Q508" s="212"/>
      <c r="R508" s="589"/>
      <c r="S508" s="212"/>
      <c r="T508" s="590"/>
      <c r="U508" s="212"/>
      <c r="V508" s="589"/>
      <c r="W508" s="589"/>
      <c r="X508" s="212"/>
      <c r="Y508" s="212"/>
      <c r="Z508" s="591"/>
      <c r="AA508" s="592"/>
    </row>
    <row r="509" spans="1:31" x14ac:dyDescent="0.25">
      <c r="B509" s="593"/>
      <c r="C509" s="571"/>
      <c r="D509" s="594"/>
      <c r="E509" s="594"/>
      <c r="F509" s="594"/>
      <c r="G509" s="594"/>
      <c r="H509" s="595"/>
      <c r="I509" s="596"/>
      <c r="J509" s="597"/>
      <c r="K509" s="598"/>
      <c r="L509" s="598"/>
      <c r="M509" s="598"/>
      <c r="N509" s="596"/>
      <c r="O509" s="571"/>
      <c r="P509" s="594"/>
      <c r="Q509" s="594"/>
      <c r="R509" s="595"/>
      <c r="S509" s="571"/>
      <c r="T509" s="597"/>
    </row>
    <row r="510" spans="1:31" ht="15.75" customHeight="1" x14ac:dyDescent="0.25">
      <c r="B510" s="593" t="s">
        <v>922</v>
      </c>
      <c r="C510" s="571"/>
      <c r="D510" s="655" t="s">
        <v>923</v>
      </c>
      <c r="E510" s="655"/>
      <c r="F510" s="655"/>
      <c r="G510" s="655"/>
      <c r="H510" s="655"/>
      <c r="I510" s="655"/>
      <c r="J510" s="655"/>
      <c r="K510" s="655"/>
      <c r="L510" s="599"/>
      <c r="M510" s="599"/>
      <c r="N510" s="596"/>
      <c r="O510" s="656" t="s">
        <v>1418</v>
      </c>
      <c r="P510" s="656"/>
      <c r="Q510" s="656"/>
      <c r="R510" s="656"/>
      <c r="S510" s="571"/>
      <c r="T510" s="597" t="s">
        <v>925</v>
      </c>
    </row>
    <row r="511" spans="1:31" x14ac:dyDescent="0.25">
      <c r="B511" s="593"/>
      <c r="C511" s="571"/>
      <c r="D511" s="655" t="s">
        <v>926</v>
      </c>
      <c r="E511" s="655"/>
      <c r="F511" s="655"/>
      <c r="G511" s="655"/>
      <c r="H511" s="655"/>
      <c r="I511" s="655"/>
      <c r="J511" s="655"/>
      <c r="K511" s="655"/>
      <c r="L511" s="599"/>
      <c r="M511" s="599"/>
      <c r="N511" s="596"/>
      <c r="O511" s="571"/>
      <c r="P511" s="594"/>
      <c r="Q511" s="594"/>
      <c r="R511" s="595"/>
      <c r="S511" s="571"/>
      <c r="T511" s="597"/>
    </row>
    <row r="512" spans="1:31" x14ac:dyDescent="0.25">
      <c r="C512" s="571"/>
      <c r="D512" s="594"/>
      <c r="E512" s="594"/>
      <c r="F512" s="594"/>
      <c r="G512" s="594"/>
      <c r="H512" s="595"/>
      <c r="I512" s="596"/>
      <c r="J512" s="597"/>
      <c r="K512" s="598"/>
      <c r="L512" s="598"/>
      <c r="M512" s="598"/>
      <c r="N512" s="596"/>
      <c r="O512" s="571"/>
      <c r="P512" s="594"/>
      <c r="Q512" s="594"/>
      <c r="R512" s="595"/>
      <c r="S512" s="571"/>
      <c r="T512" s="597"/>
    </row>
    <row r="513" spans="1:33" x14ac:dyDescent="0.25">
      <c r="B513" s="593"/>
      <c r="C513" s="571"/>
      <c r="D513" s="594"/>
      <c r="E513" s="594"/>
      <c r="F513" s="594"/>
      <c r="G513" s="594"/>
      <c r="H513" s="595"/>
      <c r="I513" s="596"/>
      <c r="J513" s="597"/>
      <c r="K513" s="598"/>
      <c r="L513" s="598"/>
      <c r="M513" s="598"/>
      <c r="N513" s="596"/>
      <c r="O513" s="571"/>
      <c r="P513" s="594"/>
      <c r="Q513" s="594"/>
      <c r="R513" s="595"/>
      <c r="S513" s="571"/>
      <c r="T513" s="597"/>
    </row>
    <row r="514" spans="1:33" s="606" customFormat="1" thickBot="1" x14ac:dyDescent="0.3">
      <c r="A514" s="600"/>
      <c r="B514" s="601" t="s">
        <v>927</v>
      </c>
      <c r="C514" s="602"/>
      <c r="D514" s="686" t="s">
        <v>928</v>
      </c>
      <c r="E514" s="686"/>
      <c r="F514" s="686"/>
      <c r="G514" s="686"/>
      <c r="H514" s="686"/>
      <c r="I514" s="686"/>
      <c r="J514" s="686"/>
      <c r="K514" s="603"/>
      <c r="L514" s="603"/>
      <c r="M514" s="603"/>
      <c r="N514" s="604"/>
      <c r="O514" s="605"/>
      <c r="Q514" s="607"/>
      <c r="R514" s="687" t="s">
        <v>929</v>
      </c>
      <c r="S514" s="687"/>
      <c r="T514" s="687"/>
      <c r="U514" s="687"/>
      <c r="V514" s="687"/>
      <c r="W514" s="687"/>
      <c r="X514" s="687"/>
      <c r="Y514" s="687"/>
      <c r="Z514" s="687"/>
      <c r="AA514" s="608"/>
      <c r="AB514" s="607"/>
      <c r="AC514" s="605"/>
    </row>
    <row r="515" spans="1:33" ht="15.6" customHeight="1" x14ac:dyDescent="0.25">
      <c r="B515" s="609" t="s">
        <v>930</v>
      </c>
      <c r="C515" s="594"/>
      <c r="D515" s="688" t="s">
        <v>931</v>
      </c>
      <c r="E515" s="688"/>
      <c r="F515" s="688"/>
      <c r="G515" s="688"/>
      <c r="H515" s="688"/>
      <c r="I515" s="688"/>
      <c r="J515" s="688"/>
      <c r="K515" s="598"/>
      <c r="L515" s="598"/>
      <c r="M515" s="598"/>
      <c r="N515" s="596"/>
      <c r="O515" s="571"/>
      <c r="P515" s="594" t="s">
        <v>932</v>
      </c>
      <c r="Q515" s="594"/>
      <c r="R515" s="689" t="s">
        <v>933</v>
      </c>
      <c r="S515" s="689"/>
      <c r="T515" s="689"/>
      <c r="U515" s="689"/>
      <c r="V515" s="689"/>
      <c r="W515" s="689"/>
      <c r="X515" s="689"/>
      <c r="Y515" s="689"/>
      <c r="Z515" s="689"/>
    </row>
    <row r="516" spans="1:33" x14ac:dyDescent="0.25">
      <c r="B516" s="593"/>
      <c r="C516" s="594"/>
      <c r="D516" s="688"/>
      <c r="E516" s="688"/>
      <c r="F516" s="688"/>
      <c r="G516" s="688"/>
      <c r="H516" s="688"/>
      <c r="I516" s="688"/>
      <c r="J516" s="688"/>
      <c r="K516" s="598"/>
      <c r="L516" s="598"/>
      <c r="M516" s="598"/>
      <c r="N516" s="596"/>
      <c r="O516" s="571"/>
      <c r="P516" s="594"/>
      <c r="Q516" s="594"/>
      <c r="R516" s="595"/>
      <c r="S516" s="609"/>
      <c r="T516" s="610"/>
      <c r="U516" s="609"/>
      <c r="V516" s="611"/>
      <c r="W516" s="611"/>
      <c r="X516" s="609"/>
      <c r="Y516" s="609"/>
    </row>
    <row r="517" spans="1:33" x14ac:dyDescent="0.25">
      <c r="B517" s="593"/>
      <c r="C517" s="594" t="s">
        <v>925</v>
      </c>
      <c r="D517" s="571"/>
      <c r="E517" s="571"/>
      <c r="F517" s="571"/>
      <c r="G517" s="571"/>
      <c r="H517" s="598"/>
      <c r="I517" s="597"/>
      <c r="J517" s="596"/>
      <c r="K517" s="595"/>
      <c r="L517" s="595"/>
      <c r="M517" s="595"/>
      <c r="N517" s="597"/>
      <c r="O517" s="571"/>
      <c r="P517" s="571"/>
      <c r="Q517" s="571"/>
      <c r="R517" s="598"/>
      <c r="S517" s="571"/>
      <c r="T517" s="596"/>
      <c r="U517" s="571"/>
      <c r="V517" s="598"/>
      <c r="W517" s="598"/>
      <c r="X517" s="594"/>
      <c r="Y517" s="594"/>
      <c r="Z517" s="585"/>
      <c r="AA517" s="586"/>
      <c r="AB517" s="571"/>
    </row>
    <row r="518" spans="1:33" ht="12.75" x14ac:dyDescent="0.25">
      <c r="B518" s="593"/>
      <c r="C518" s="594"/>
      <c r="D518" s="571"/>
      <c r="E518" s="571"/>
      <c r="F518" s="571"/>
      <c r="G518" s="571"/>
      <c r="H518" s="598"/>
      <c r="I518" s="597"/>
      <c r="J518" s="596"/>
      <c r="K518" s="595"/>
      <c r="L518" s="595"/>
      <c r="M518" s="595"/>
      <c r="N518" s="597"/>
      <c r="O518" s="571"/>
      <c r="P518" s="571"/>
      <c r="Q518" s="571"/>
      <c r="R518" s="598"/>
      <c r="S518" s="571"/>
      <c r="T518" s="596"/>
      <c r="U518" s="571"/>
      <c r="V518" s="598"/>
      <c r="W518" s="598"/>
      <c r="X518" s="594"/>
      <c r="Y518" s="594"/>
      <c r="Z518" s="594"/>
      <c r="AA518" s="684" t="s">
        <v>1154</v>
      </c>
      <c r="AB518" s="684"/>
    </row>
    <row r="519" spans="1:33" ht="12.75" x14ac:dyDescent="0.25">
      <c r="B519" s="612"/>
      <c r="C519" s="594"/>
      <c r="D519" s="571"/>
      <c r="E519" s="571"/>
      <c r="F519" s="571"/>
      <c r="G519" s="571"/>
      <c r="H519" s="598"/>
      <c r="I519" s="596"/>
      <c r="J519" s="596"/>
      <c r="K519" s="598"/>
      <c r="L519" s="598"/>
      <c r="M519" s="598"/>
      <c r="N519" s="596"/>
      <c r="O519" s="571"/>
      <c r="P519" s="571"/>
      <c r="Q519" s="571"/>
      <c r="R519" s="598"/>
      <c r="S519" s="571"/>
      <c r="T519" s="596"/>
      <c r="U519" s="571"/>
      <c r="V519" s="598"/>
      <c r="W519" s="598"/>
      <c r="X519" s="571"/>
      <c r="Y519" s="571"/>
      <c r="Z519" s="571"/>
      <c r="AA519" s="685"/>
      <c r="AB519" s="684"/>
      <c r="AC519" s="571"/>
      <c r="AD519" s="571"/>
      <c r="AE519" s="571"/>
      <c r="AF519" s="571"/>
      <c r="AG519" s="571"/>
    </row>
    <row r="520" spans="1:33" x14ac:dyDescent="0.25">
      <c r="B520" s="613"/>
      <c r="C520" s="594"/>
      <c r="D520" s="571"/>
      <c r="E520" s="571"/>
      <c r="F520" s="571"/>
      <c r="G520" s="571"/>
      <c r="H520" s="598"/>
      <c r="I520" s="596"/>
      <c r="J520" s="596"/>
      <c r="K520" s="598"/>
      <c r="L520" s="598"/>
      <c r="M520" s="598"/>
      <c r="N520" s="596"/>
      <c r="O520" s="571"/>
      <c r="P520" s="571"/>
      <c r="Q520" s="571"/>
      <c r="R520" s="598"/>
      <c r="S520" s="571"/>
      <c r="T520" s="596"/>
      <c r="U520" s="571"/>
      <c r="V520" s="598"/>
      <c r="W520" s="598"/>
      <c r="X520" s="571"/>
      <c r="Y520" s="571"/>
      <c r="Z520" s="585"/>
      <c r="AA520" s="586"/>
      <c r="AB520" s="571"/>
      <c r="AC520" s="571"/>
      <c r="AD520" s="571"/>
      <c r="AE520" s="571"/>
      <c r="AF520" s="571"/>
      <c r="AG520" s="571"/>
    </row>
    <row r="521" spans="1:33" x14ac:dyDescent="0.25">
      <c r="B521" s="612"/>
      <c r="C521" s="594"/>
      <c r="D521" s="571"/>
      <c r="E521" s="571"/>
      <c r="F521" s="571"/>
      <c r="G521" s="571"/>
      <c r="H521" s="598"/>
      <c r="I521" s="596"/>
      <c r="J521" s="596"/>
      <c r="K521" s="598"/>
      <c r="L521" s="598"/>
      <c r="M521" s="598"/>
      <c r="N521" s="596"/>
      <c r="O521" s="571"/>
      <c r="P521" s="571"/>
      <c r="Q521" s="571"/>
      <c r="R521" s="598"/>
      <c r="S521" s="571"/>
      <c r="T521" s="596"/>
      <c r="U521" s="571"/>
      <c r="V521" s="598"/>
      <c r="W521" s="598"/>
      <c r="X521" s="571"/>
      <c r="Y521" s="571"/>
      <c r="Z521" s="585"/>
      <c r="AA521" s="586"/>
      <c r="AB521" s="571"/>
      <c r="AC521" s="571"/>
      <c r="AD521" s="571"/>
      <c r="AE521" s="571"/>
      <c r="AF521" s="571"/>
      <c r="AG521" s="571"/>
    </row>
    <row r="522" spans="1:33" x14ac:dyDescent="0.25">
      <c r="B522" s="612"/>
      <c r="C522" s="594"/>
      <c r="D522" s="571"/>
      <c r="E522" s="571"/>
      <c r="F522" s="571"/>
      <c r="G522" s="571"/>
      <c r="H522" s="598"/>
      <c r="I522" s="596"/>
      <c r="J522" s="596"/>
      <c r="K522" s="598"/>
      <c r="L522" s="598"/>
      <c r="M522" s="598"/>
      <c r="N522" s="596"/>
      <c r="O522" s="571"/>
      <c r="P522" s="571"/>
      <c r="Q522" s="571"/>
      <c r="R522" s="598"/>
      <c r="S522" s="571"/>
      <c r="T522" s="596"/>
      <c r="U522" s="571"/>
      <c r="V522" s="598"/>
      <c r="W522" s="598"/>
      <c r="X522" s="571"/>
      <c r="Y522" s="571"/>
      <c r="Z522" s="585"/>
      <c r="AA522" s="586"/>
      <c r="AB522" s="571"/>
      <c r="AC522" s="571"/>
      <c r="AD522" s="571"/>
      <c r="AE522" s="571"/>
      <c r="AF522" s="571"/>
      <c r="AG522" s="571"/>
    </row>
    <row r="523" spans="1:33" x14ac:dyDescent="0.25">
      <c r="B523" s="612"/>
      <c r="C523" s="594"/>
      <c r="D523" s="571"/>
      <c r="E523" s="571"/>
      <c r="F523" s="571"/>
      <c r="G523" s="571"/>
      <c r="H523" s="598"/>
      <c r="I523" s="596"/>
      <c r="J523" s="596"/>
      <c r="K523" s="598"/>
      <c r="L523" s="598"/>
      <c r="M523" s="598"/>
      <c r="N523" s="596"/>
      <c r="O523" s="571"/>
      <c r="P523" s="571"/>
      <c r="Q523" s="571"/>
      <c r="R523" s="598"/>
      <c r="S523" s="571"/>
      <c r="T523" s="596"/>
      <c r="U523" s="571"/>
      <c r="V523" s="598"/>
      <c r="W523" s="598"/>
      <c r="X523" s="571"/>
      <c r="Y523" s="571"/>
      <c r="Z523" s="585"/>
      <c r="AA523" s="586"/>
      <c r="AB523" s="571"/>
      <c r="AC523" s="571"/>
      <c r="AD523" s="571"/>
      <c r="AE523" s="571"/>
      <c r="AF523" s="571"/>
      <c r="AG523" s="571"/>
    </row>
    <row r="524" spans="1:33" x14ac:dyDescent="0.25">
      <c r="H524" s="214"/>
    </row>
    <row r="525" spans="1:33" x14ac:dyDescent="0.25">
      <c r="H525" s="214"/>
    </row>
    <row r="526" spans="1:33" x14ac:dyDescent="0.25">
      <c r="H526" s="214"/>
    </row>
    <row r="527" spans="1:33" x14ac:dyDescent="0.25">
      <c r="H527" s="214"/>
    </row>
    <row r="528" spans="1:33" x14ac:dyDescent="0.25">
      <c r="H528" s="214"/>
    </row>
    <row r="529" spans="8:8" x14ac:dyDescent="0.25">
      <c r="H529" s="214"/>
    </row>
    <row r="530" spans="8:8" x14ac:dyDescent="0.25">
      <c r="H530" s="214"/>
    </row>
    <row r="531" spans="8:8" x14ac:dyDescent="0.25">
      <c r="H531" s="214"/>
    </row>
    <row r="532" spans="8:8" x14ac:dyDescent="0.25">
      <c r="H532" s="214"/>
    </row>
    <row r="533" spans="8:8" x14ac:dyDescent="0.25">
      <c r="H533" s="214"/>
    </row>
    <row r="534" spans="8:8" x14ac:dyDescent="0.25">
      <c r="H534" s="214"/>
    </row>
    <row r="535" spans="8:8" x14ac:dyDescent="0.25">
      <c r="H535" s="214"/>
    </row>
    <row r="536" spans="8:8" x14ac:dyDescent="0.25">
      <c r="H536" s="214"/>
    </row>
    <row r="537" spans="8:8" x14ac:dyDescent="0.25">
      <c r="H537" s="214"/>
    </row>
    <row r="538" spans="8:8" x14ac:dyDescent="0.25">
      <c r="H538" s="214"/>
    </row>
    <row r="539" spans="8:8" x14ac:dyDescent="0.25">
      <c r="H539" s="214"/>
    </row>
    <row r="540" spans="8:8" x14ac:dyDescent="0.25">
      <c r="H540" s="214"/>
    </row>
    <row r="541" spans="8:8" x14ac:dyDescent="0.25">
      <c r="H541" s="214"/>
    </row>
    <row r="542" spans="8:8" x14ac:dyDescent="0.25">
      <c r="H542" s="214"/>
    </row>
    <row r="543" spans="8:8" x14ac:dyDescent="0.25">
      <c r="H543" s="214"/>
    </row>
    <row r="544" spans="8:8" x14ac:dyDescent="0.25">
      <c r="H544" s="214"/>
    </row>
    <row r="545" spans="8:8" x14ac:dyDescent="0.25">
      <c r="H545" s="214"/>
    </row>
    <row r="546" spans="8:8" x14ac:dyDescent="0.25">
      <c r="H546" s="214"/>
    </row>
    <row r="547" spans="8:8" x14ac:dyDescent="0.25">
      <c r="H547" s="214"/>
    </row>
    <row r="548" spans="8:8" x14ac:dyDescent="0.25">
      <c r="H548" s="214"/>
    </row>
    <row r="549" spans="8:8" x14ac:dyDescent="0.25">
      <c r="H549" s="214"/>
    </row>
    <row r="550" spans="8:8" x14ac:dyDescent="0.25">
      <c r="H550" s="214"/>
    </row>
    <row r="551" spans="8:8" x14ac:dyDescent="0.25">
      <c r="H551" s="214"/>
    </row>
    <row r="552" spans="8:8" x14ac:dyDescent="0.25">
      <c r="H552" s="214"/>
    </row>
    <row r="553" spans="8:8" x14ac:dyDescent="0.25">
      <c r="H553" s="214"/>
    </row>
    <row r="554" spans="8:8" x14ac:dyDescent="0.25">
      <c r="H554" s="214"/>
    </row>
    <row r="555" spans="8:8" x14ac:dyDescent="0.25">
      <c r="H555" s="214"/>
    </row>
    <row r="556" spans="8:8" x14ac:dyDescent="0.25">
      <c r="H556" s="214"/>
    </row>
    <row r="557" spans="8:8" x14ac:dyDescent="0.25">
      <c r="H557" s="214"/>
    </row>
    <row r="558" spans="8:8" x14ac:dyDescent="0.25">
      <c r="H558" s="214"/>
    </row>
    <row r="559" spans="8:8" x14ac:dyDescent="0.25">
      <c r="H559" s="214"/>
    </row>
    <row r="560" spans="8:8" x14ac:dyDescent="0.25">
      <c r="H560" s="214"/>
    </row>
    <row r="561" spans="8:8" x14ac:dyDescent="0.25">
      <c r="H561" s="214"/>
    </row>
    <row r="562" spans="8:8" x14ac:dyDescent="0.25">
      <c r="H562" s="214"/>
    </row>
    <row r="563" spans="8:8" x14ac:dyDescent="0.25">
      <c r="H563" s="214"/>
    </row>
    <row r="564" spans="8:8" x14ac:dyDescent="0.25">
      <c r="H564" s="214"/>
    </row>
    <row r="565" spans="8:8" x14ac:dyDescent="0.25">
      <c r="H565" s="214"/>
    </row>
    <row r="566" spans="8:8" x14ac:dyDescent="0.25">
      <c r="H566" s="214"/>
    </row>
    <row r="567" spans="8:8" x14ac:dyDescent="0.25">
      <c r="H567" s="214"/>
    </row>
    <row r="568" spans="8:8" x14ac:dyDescent="0.25">
      <c r="H568" s="214"/>
    </row>
    <row r="569" spans="8:8" x14ac:dyDescent="0.25">
      <c r="H569" s="214"/>
    </row>
    <row r="570" spans="8:8" x14ac:dyDescent="0.25">
      <c r="H570" s="214"/>
    </row>
    <row r="571" spans="8:8" x14ac:dyDescent="0.25">
      <c r="H571" s="214"/>
    </row>
    <row r="572" spans="8:8" x14ac:dyDescent="0.25">
      <c r="H572" s="214"/>
    </row>
    <row r="573" spans="8:8" x14ac:dyDescent="0.25">
      <c r="H573" s="214"/>
    </row>
    <row r="574" spans="8:8" x14ac:dyDescent="0.25">
      <c r="H574" s="214"/>
    </row>
    <row r="575" spans="8:8" x14ac:dyDescent="0.25">
      <c r="H575" s="214"/>
    </row>
    <row r="576" spans="8:8" x14ac:dyDescent="0.25">
      <c r="H576" s="214"/>
    </row>
    <row r="577" spans="8:8" x14ac:dyDescent="0.25">
      <c r="H577" s="214"/>
    </row>
    <row r="578" spans="8:8" x14ac:dyDescent="0.25">
      <c r="H578" s="214"/>
    </row>
    <row r="579" spans="8:8" x14ac:dyDescent="0.25">
      <c r="H579" s="214"/>
    </row>
    <row r="580" spans="8:8" x14ac:dyDescent="0.25">
      <c r="H580" s="214"/>
    </row>
    <row r="581" spans="8:8" x14ac:dyDescent="0.25">
      <c r="H581" s="214"/>
    </row>
    <row r="582" spans="8:8" x14ac:dyDescent="0.25">
      <c r="H582" s="214"/>
    </row>
    <row r="583" spans="8:8" x14ac:dyDescent="0.25">
      <c r="H583" s="214"/>
    </row>
    <row r="584" spans="8:8" x14ac:dyDescent="0.25">
      <c r="H584" s="214"/>
    </row>
    <row r="585" spans="8:8" x14ac:dyDescent="0.25">
      <c r="H585" s="214"/>
    </row>
    <row r="586" spans="8:8" x14ac:dyDescent="0.25">
      <c r="H586" s="214"/>
    </row>
    <row r="587" spans="8:8" x14ac:dyDescent="0.25">
      <c r="H587" s="214"/>
    </row>
    <row r="588" spans="8:8" x14ac:dyDescent="0.25">
      <c r="H588" s="214"/>
    </row>
    <row r="589" spans="8:8" x14ac:dyDescent="0.25">
      <c r="H589" s="214"/>
    </row>
    <row r="590" spans="8:8" x14ac:dyDescent="0.25">
      <c r="H590" s="214"/>
    </row>
    <row r="591" spans="8:8" x14ac:dyDescent="0.25">
      <c r="H591" s="214"/>
    </row>
    <row r="592" spans="8:8" x14ac:dyDescent="0.25">
      <c r="H592" s="214"/>
    </row>
    <row r="593" spans="8:8" x14ac:dyDescent="0.25">
      <c r="H593" s="214"/>
    </row>
    <row r="594" spans="8:8" x14ac:dyDescent="0.25">
      <c r="H594" s="214"/>
    </row>
    <row r="595" spans="8:8" x14ac:dyDescent="0.25">
      <c r="H595" s="214"/>
    </row>
    <row r="596" spans="8:8" x14ac:dyDescent="0.25">
      <c r="H596" s="214"/>
    </row>
    <row r="597" spans="8:8" x14ac:dyDescent="0.25">
      <c r="H597" s="214"/>
    </row>
    <row r="598" spans="8:8" x14ac:dyDescent="0.25">
      <c r="H598" s="214"/>
    </row>
    <row r="599" spans="8:8" x14ac:dyDescent="0.25">
      <c r="H599" s="214"/>
    </row>
    <row r="600" spans="8:8" x14ac:dyDescent="0.25">
      <c r="H600" s="214"/>
    </row>
    <row r="601" spans="8:8" x14ac:dyDescent="0.25">
      <c r="H601" s="214"/>
    </row>
    <row r="602" spans="8:8" x14ac:dyDescent="0.25">
      <c r="H602" s="214"/>
    </row>
    <row r="603" spans="8:8" x14ac:dyDescent="0.25">
      <c r="H603" s="214"/>
    </row>
    <row r="604" spans="8:8" x14ac:dyDescent="0.25">
      <c r="H604" s="214"/>
    </row>
    <row r="605" spans="8:8" x14ac:dyDescent="0.25">
      <c r="H605" s="214"/>
    </row>
    <row r="606" spans="8:8" x14ac:dyDescent="0.25">
      <c r="H606" s="214"/>
    </row>
    <row r="607" spans="8:8" x14ac:dyDescent="0.25">
      <c r="H607" s="214"/>
    </row>
    <row r="608" spans="8:8" x14ac:dyDescent="0.25">
      <c r="H608" s="214"/>
    </row>
    <row r="609" spans="8:8" x14ac:dyDescent="0.25">
      <c r="H609" s="214"/>
    </row>
    <row r="610" spans="8:8" x14ac:dyDescent="0.25">
      <c r="H610" s="214"/>
    </row>
    <row r="611" spans="8:8" x14ac:dyDescent="0.25">
      <c r="H611" s="214"/>
    </row>
    <row r="612" spans="8:8" x14ac:dyDescent="0.25">
      <c r="H612" s="214"/>
    </row>
    <row r="613" spans="8:8" x14ac:dyDescent="0.25">
      <c r="H613" s="214"/>
    </row>
    <row r="614" spans="8:8" x14ac:dyDescent="0.25">
      <c r="H614" s="214"/>
    </row>
    <row r="615" spans="8:8" x14ac:dyDescent="0.25">
      <c r="H615" s="214"/>
    </row>
    <row r="616" spans="8:8" x14ac:dyDescent="0.25">
      <c r="H616" s="214"/>
    </row>
    <row r="617" spans="8:8" x14ac:dyDescent="0.25">
      <c r="H617" s="214"/>
    </row>
    <row r="618" spans="8:8" x14ac:dyDescent="0.25">
      <c r="H618" s="214"/>
    </row>
    <row r="619" spans="8:8" x14ac:dyDescent="0.25">
      <c r="H619" s="214"/>
    </row>
    <row r="620" spans="8:8" x14ac:dyDescent="0.25">
      <c r="H620" s="214"/>
    </row>
    <row r="621" spans="8:8" x14ac:dyDescent="0.25">
      <c r="H621" s="214"/>
    </row>
    <row r="622" spans="8:8" x14ac:dyDescent="0.25">
      <c r="H622" s="214"/>
    </row>
    <row r="623" spans="8:8" x14ac:dyDescent="0.25">
      <c r="H623" s="214"/>
    </row>
    <row r="624" spans="8:8" x14ac:dyDescent="0.25">
      <c r="H624" s="214"/>
    </row>
  </sheetData>
  <mergeCells count="68">
    <mergeCell ref="B505:AB505"/>
    <mergeCell ref="AA518:AB518"/>
    <mergeCell ref="AA519:AB519"/>
    <mergeCell ref="D511:K511"/>
    <mergeCell ref="D514:J514"/>
    <mergeCell ref="R514:Z514"/>
    <mergeCell ref="D515:J515"/>
    <mergeCell ref="R515:Z515"/>
    <mergeCell ref="D516:J516"/>
    <mergeCell ref="D510:K510"/>
    <mergeCell ref="O510:R510"/>
    <mergeCell ref="A495:B495"/>
    <mergeCell ref="C495:X495"/>
    <mergeCell ref="AA495:AB495"/>
    <mergeCell ref="A496:B496"/>
    <mergeCell ref="A497:B497"/>
    <mergeCell ref="C497:F499"/>
    <mergeCell ref="I497:K499"/>
    <mergeCell ref="N497:P499"/>
    <mergeCell ref="S497:U499"/>
    <mergeCell ref="AA497:AB497"/>
    <mergeCell ref="A498:B498"/>
    <mergeCell ref="AA498:AB498"/>
    <mergeCell ref="A499:B499"/>
    <mergeCell ref="AA499:AB499"/>
    <mergeCell ref="A494:B494"/>
    <mergeCell ref="AA494:AB494"/>
    <mergeCell ref="A461:B461"/>
    <mergeCell ref="A464:B464"/>
    <mergeCell ref="A467:B467"/>
    <mergeCell ref="A470:B470"/>
    <mergeCell ref="A474:B474"/>
    <mergeCell ref="A478:B478"/>
    <mergeCell ref="A485:B485"/>
    <mergeCell ref="A492:B492"/>
    <mergeCell ref="AA492:AB492"/>
    <mergeCell ref="A493:B493"/>
    <mergeCell ref="AA493:AB493"/>
    <mergeCell ref="A458:B458"/>
    <mergeCell ref="A198:B198"/>
    <mergeCell ref="A211:B211"/>
    <mergeCell ref="A214:B214"/>
    <mergeCell ref="A388:AB388"/>
    <mergeCell ref="A389:B389"/>
    <mergeCell ref="A393:B393"/>
    <mergeCell ref="A396:B396"/>
    <mergeCell ref="A399:B399"/>
    <mergeCell ref="A424:B424"/>
    <mergeCell ref="A451:B451"/>
    <mergeCell ref="A455:B455"/>
    <mergeCell ref="A173:B173"/>
    <mergeCell ref="A37:B38"/>
    <mergeCell ref="C37:C38"/>
    <mergeCell ref="D37:X37"/>
    <mergeCell ref="Z37:Z38"/>
    <mergeCell ref="A39:AB39"/>
    <mergeCell ref="A40:B40"/>
    <mergeCell ref="A49:B49"/>
    <mergeCell ref="A137:B137"/>
    <mergeCell ref="A150:B150"/>
    <mergeCell ref="AA37:AA38"/>
    <mergeCell ref="AB37:AB38"/>
    <mergeCell ref="A2:AB2"/>
    <mergeCell ref="A3:AB3"/>
    <mergeCell ref="J33:N33"/>
    <mergeCell ref="T33:AA33"/>
    <mergeCell ref="J35:O35"/>
    <mergeCell ref="T35:AA3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8"/>
  <sheetViews>
    <sheetView tabSelected="1" topLeftCell="A786" zoomScaleNormal="100" workbookViewId="0">
      <selection activeCell="V889" sqref="V889"/>
    </sheetView>
  </sheetViews>
  <sheetFormatPr defaultColWidth="9.140625" defaultRowHeight="12.75" x14ac:dyDescent="0.25"/>
  <cols>
    <col min="1" max="1" width="28.28515625" style="204" customWidth="1"/>
    <col min="2" max="2" width="8.7109375" style="1" customWidth="1"/>
    <col min="3" max="5" width="7.7109375" style="207" customWidth="1"/>
    <col min="6" max="6" width="7.7109375" style="208" customWidth="1"/>
    <col min="7" max="7" width="8" style="208" customWidth="1"/>
    <col min="8" max="8" width="7.7109375" style="208" customWidth="1"/>
    <col min="9" max="11" width="7.7109375" style="209" customWidth="1"/>
    <col min="12" max="12" width="7.7109375" style="205" customWidth="1"/>
    <col min="13" max="14" width="7.7109375" style="1" customWidth="1"/>
    <col min="15" max="15" width="8.28515625" style="210" customWidth="1"/>
    <col min="16" max="17" width="7.7109375" style="1" customWidth="1"/>
    <col min="18" max="18" width="13.28515625" style="206" customWidth="1"/>
    <col min="19" max="19" width="15.7109375" style="1" customWidth="1"/>
    <col min="20" max="16384" width="9.140625" style="1"/>
  </cols>
  <sheetData>
    <row r="1" spans="1:19" ht="15.75" x14ac:dyDescent="0.25">
      <c r="A1" s="692" t="s">
        <v>0</v>
      </c>
      <c r="B1" s="692"/>
      <c r="C1" s="692"/>
      <c r="D1" s="692"/>
      <c r="E1" s="692"/>
      <c r="F1" s="692"/>
      <c r="G1" s="692"/>
      <c r="H1" s="692"/>
      <c r="I1" s="692"/>
      <c r="J1" s="692"/>
      <c r="K1" s="692"/>
      <c r="L1" s="692"/>
      <c r="M1" s="692"/>
      <c r="N1" s="692"/>
      <c r="O1" s="692"/>
      <c r="P1" s="692"/>
      <c r="Q1" s="692"/>
      <c r="R1" s="692"/>
      <c r="S1" s="692"/>
    </row>
    <row r="2" spans="1:19" x14ac:dyDescent="0.25">
      <c r="A2" s="2"/>
      <c r="B2" s="3"/>
      <c r="C2" s="4"/>
      <c r="D2" s="4"/>
      <c r="E2" s="4"/>
      <c r="F2" s="4"/>
      <c r="G2" s="4"/>
      <c r="H2" s="4"/>
      <c r="I2" s="4"/>
      <c r="J2" s="4"/>
      <c r="K2" s="4"/>
      <c r="L2" s="4"/>
      <c r="M2" s="3"/>
      <c r="N2" s="3"/>
      <c r="O2" s="4"/>
      <c r="P2" s="3"/>
      <c r="Q2" s="3"/>
      <c r="R2" s="5"/>
      <c r="S2" s="3"/>
    </row>
    <row r="3" spans="1:19" s="3" customFormat="1" ht="15.75" x14ac:dyDescent="0.25">
      <c r="A3" s="6" t="s">
        <v>1</v>
      </c>
      <c r="B3" s="7"/>
      <c r="C3" s="8"/>
      <c r="D3" s="8"/>
      <c r="E3" s="8"/>
      <c r="F3" s="8"/>
      <c r="G3" s="8"/>
      <c r="H3" s="8"/>
      <c r="I3" s="8"/>
      <c r="J3" s="8"/>
      <c r="K3" s="8"/>
      <c r="L3" s="8"/>
      <c r="M3" s="7"/>
      <c r="N3" s="7"/>
      <c r="O3" s="8"/>
      <c r="P3" s="7"/>
      <c r="Q3" s="7"/>
      <c r="R3" s="9"/>
      <c r="S3" s="10"/>
    </row>
    <row r="4" spans="1:19" s="3" customFormat="1" ht="15.75" x14ac:dyDescent="0.25">
      <c r="A4" s="11" t="s">
        <v>2</v>
      </c>
      <c r="B4" s="7"/>
      <c r="C4" s="8"/>
      <c r="D4" s="8"/>
      <c r="E4" s="8"/>
      <c r="F4" s="8"/>
      <c r="G4" s="8"/>
      <c r="H4" s="8"/>
      <c r="I4" s="8"/>
      <c r="J4" s="8"/>
      <c r="K4" s="8"/>
      <c r="L4" s="8"/>
      <c r="M4" s="7"/>
      <c r="N4" s="7"/>
      <c r="O4" s="8"/>
      <c r="P4" s="7"/>
      <c r="Q4" s="7"/>
      <c r="R4" s="9"/>
      <c r="S4" s="12"/>
    </row>
    <row r="5" spans="1:19" s="3" customFormat="1" ht="15.75" x14ac:dyDescent="0.25">
      <c r="A5" s="11" t="s">
        <v>3</v>
      </c>
      <c r="B5" s="7"/>
      <c r="C5" s="8"/>
      <c r="D5" s="8"/>
      <c r="E5" s="8"/>
      <c r="F5" s="8"/>
      <c r="G5" s="8"/>
      <c r="H5" s="8"/>
      <c r="I5" s="8"/>
      <c r="J5" s="8"/>
      <c r="K5" s="8"/>
      <c r="L5" s="8"/>
      <c r="M5" s="7"/>
      <c r="N5" s="7"/>
      <c r="O5" s="8"/>
      <c r="P5" s="7"/>
      <c r="Q5" s="7"/>
      <c r="R5" s="9"/>
      <c r="S5" s="12"/>
    </row>
    <row r="6" spans="1:19" s="3" customFormat="1" ht="15.75" x14ac:dyDescent="0.25">
      <c r="A6" s="11" t="s">
        <v>4</v>
      </c>
      <c r="B6" s="7"/>
      <c r="C6" s="8"/>
      <c r="D6" s="8"/>
      <c r="E6" s="8"/>
      <c r="F6" s="8"/>
      <c r="G6" s="8"/>
      <c r="H6" s="8"/>
      <c r="I6" s="8"/>
      <c r="J6" s="8"/>
      <c r="K6" s="8"/>
      <c r="L6" s="8"/>
      <c r="M6" s="7"/>
      <c r="N6" s="7"/>
      <c r="O6" s="8"/>
      <c r="P6" s="7"/>
      <c r="Q6" s="7"/>
      <c r="R6" s="9"/>
      <c r="S6" s="12"/>
    </row>
    <row r="7" spans="1:19" s="3" customFormat="1" ht="15.75" x14ac:dyDescent="0.25">
      <c r="A7" s="11" t="s">
        <v>5</v>
      </c>
      <c r="B7" s="7"/>
      <c r="C7" s="8"/>
      <c r="D7" s="8"/>
      <c r="E7" s="8"/>
      <c r="F7" s="8"/>
      <c r="G7" s="8"/>
      <c r="H7" s="8"/>
      <c r="I7" s="8"/>
      <c r="J7" s="8"/>
      <c r="K7" s="8"/>
      <c r="L7" s="8"/>
      <c r="M7" s="7"/>
      <c r="N7" s="7"/>
      <c r="O7" s="8"/>
      <c r="P7" s="7"/>
      <c r="Q7" s="7"/>
      <c r="R7" s="9"/>
      <c r="S7" s="12"/>
    </row>
    <row r="8" spans="1:19" s="3" customFormat="1" ht="29.25" customHeight="1" x14ac:dyDescent="0.25">
      <c r="A8" s="693" t="s">
        <v>6</v>
      </c>
      <c r="B8" s="693"/>
      <c r="C8" s="693"/>
      <c r="D8" s="693"/>
      <c r="E8" s="693"/>
      <c r="F8" s="693"/>
      <c r="G8" s="693"/>
      <c r="H8" s="693"/>
      <c r="I8" s="693"/>
      <c r="J8" s="693"/>
      <c r="K8" s="693"/>
      <c r="L8" s="693"/>
      <c r="M8" s="693"/>
      <c r="N8" s="693"/>
      <c r="O8" s="693"/>
      <c r="P8" s="693"/>
      <c r="Q8" s="693"/>
      <c r="R8" s="693"/>
      <c r="S8" s="693"/>
    </row>
    <row r="9" spans="1:19" s="13" customFormat="1" ht="17.25" customHeight="1" x14ac:dyDescent="0.25">
      <c r="A9" s="694" t="s">
        <v>7</v>
      </c>
      <c r="B9" s="694"/>
      <c r="C9" s="694"/>
      <c r="D9" s="694"/>
      <c r="E9" s="694"/>
      <c r="F9" s="694"/>
      <c r="G9" s="694"/>
      <c r="H9" s="694"/>
      <c r="I9" s="694"/>
      <c r="J9" s="694"/>
      <c r="K9" s="694"/>
      <c r="L9" s="694"/>
      <c r="M9" s="694"/>
      <c r="N9" s="694"/>
      <c r="O9" s="694"/>
      <c r="P9" s="694"/>
      <c r="Q9" s="694"/>
      <c r="R9" s="694"/>
      <c r="S9" s="694"/>
    </row>
    <row r="10" spans="1:19" s="13" customFormat="1" ht="26.25" customHeight="1" x14ac:dyDescent="0.25">
      <c r="A10" s="694" t="s">
        <v>8</v>
      </c>
      <c r="B10" s="694"/>
      <c r="C10" s="694"/>
      <c r="D10" s="694"/>
      <c r="E10" s="694"/>
      <c r="F10" s="694"/>
      <c r="G10" s="694"/>
      <c r="H10" s="694"/>
      <c r="I10" s="694"/>
      <c r="J10" s="694"/>
      <c r="K10" s="694"/>
      <c r="L10" s="694"/>
      <c r="M10" s="694"/>
      <c r="N10" s="694"/>
      <c r="O10" s="694"/>
      <c r="P10" s="694"/>
      <c r="Q10" s="694"/>
      <c r="R10" s="694"/>
      <c r="S10" s="694"/>
    </row>
    <row r="11" spans="1:19" s="16" customFormat="1" ht="22.5" customHeight="1" x14ac:dyDescent="0.25">
      <c r="A11" s="14" t="s">
        <v>9</v>
      </c>
      <c r="B11" s="14"/>
      <c r="C11" s="15"/>
      <c r="D11" s="15"/>
      <c r="E11" s="15"/>
      <c r="F11" s="15"/>
      <c r="G11" s="15"/>
      <c r="H11" s="15"/>
      <c r="I11" s="15"/>
      <c r="J11" s="15"/>
      <c r="K11" s="15"/>
      <c r="L11" s="14"/>
      <c r="M11" s="15"/>
      <c r="N11" s="15"/>
      <c r="O11" s="15"/>
      <c r="P11" s="15"/>
      <c r="Q11" s="14"/>
      <c r="R11" s="14"/>
      <c r="S11" s="14"/>
    </row>
    <row r="12" spans="1:19" s="3" customFormat="1" ht="15.75" x14ac:dyDescent="0.25">
      <c r="A12" s="11" t="s">
        <v>10</v>
      </c>
      <c r="B12" s="7"/>
      <c r="C12" s="8"/>
      <c r="D12" s="8"/>
      <c r="E12" s="8"/>
      <c r="F12" s="8"/>
      <c r="G12" s="8"/>
      <c r="H12" s="8"/>
      <c r="I12" s="8"/>
      <c r="J12" s="8"/>
      <c r="K12" s="8"/>
      <c r="L12" s="8"/>
      <c r="M12" s="8"/>
      <c r="N12" s="8"/>
      <c r="O12" s="8"/>
      <c r="P12" s="8"/>
      <c r="Q12" s="7"/>
      <c r="R12" s="9"/>
      <c r="S12" s="12"/>
    </row>
    <row r="13" spans="1:19" s="3" customFormat="1" ht="15.75" x14ac:dyDescent="0.25">
      <c r="A13" s="11" t="s">
        <v>11</v>
      </c>
      <c r="B13" s="7"/>
      <c r="C13" s="8"/>
      <c r="D13" s="8"/>
      <c r="E13" s="8"/>
      <c r="F13" s="8"/>
      <c r="G13" s="8"/>
      <c r="H13" s="8"/>
      <c r="I13" s="8"/>
      <c r="J13" s="8"/>
      <c r="K13" s="8"/>
      <c r="L13" s="8"/>
      <c r="M13" s="8"/>
      <c r="N13" s="8"/>
      <c r="O13" s="8"/>
      <c r="P13" s="8"/>
      <c r="Q13" s="7"/>
      <c r="R13" s="9"/>
      <c r="S13" s="12"/>
    </row>
    <row r="14" spans="1:19" s="3" customFormat="1" ht="15.75" x14ac:dyDescent="0.25">
      <c r="A14" s="11" t="s">
        <v>12</v>
      </c>
      <c r="B14" s="7"/>
      <c r="C14" s="8"/>
      <c r="D14" s="8"/>
      <c r="E14" s="8"/>
      <c r="F14" s="8"/>
      <c r="G14" s="8"/>
      <c r="H14" s="8"/>
      <c r="I14" s="8"/>
      <c r="J14" s="8"/>
      <c r="K14" s="8"/>
      <c r="L14" s="8"/>
      <c r="M14" s="8"/>
      <c r="N14" s="8"/>
      <c r="O14" s="8"/>
      <c r="P14" s="8"/>
      <c r="Q14" s="7"/>
      <c r="R14" s="9"/>
      <c r="S14" s="12"/>
    </row>
    <row r="15" spans="1:19" s="3" customFormat="1" ht="15.75" x14ac:dyDescent="0.25">
      <c r="A15" s="11" t="s">
        <v>13</v>
      </c>
      <c r="B15" s="7"/>
      <c r="C15" s="8"/>
      <c r="D15" s="8"/>
      <c r="E15" s="8"/>
      <c r="F15" s="8"/>
      <c r="G15" s="8"/>
      <c r="H15" s="8"/>
      <c r="I15" s="8"/>
      <c r="J15" s="8"/>
      <c r="K15" s="8"/>
      <c r="L15" s="8"/>
      <c r="M15" s="8"/>
      <c r="N15" s="8"/>
      <c r="O15" s="8"/>
      <c r="P15" s="8"/>
      <c r="Q15" s="7"/>
      <c r="R15" s="9"/>
      <c r="S15" s="17"/>
    </row>
    <row r="16" spans="1:19" s="3" customFormat="1" x14ac:dyDescent="0.25">
      <c r="A16" s="2"/>
      <c r="C16" s="4"/>
      <c r="D16" s="4"/>
      <c r="E16" s="4"/>
      <c r="F16" s="4"/>
      <c r="G16" s="4"/>
      <c r="H16" s="4"/>
      <c r="I16" s="4"/>
      <c r="J16" s="4"/>
      <c r="K16" s="4"/>
      <c r="L16" s="4"/>
      <c r="M16" s="4"/>
      <c r="N16" s="4"/>
      <c r="O16" s="4"/>
      <c r="P16" s="4"/>
      <c r="R16" s="18"/>
      <c r="S16" s="19"/>
    </row>
    <row r="17" spans="1:19" s="3" customFormat="1" ht="15" x14ac:dyDescent="0.25">
      <c r="A17" s="20" t="s">
        <v>14</v>
      </c>
      <c r="B17" s="21"/>
      <c r="C17" s="22"/>
      <c r="D17" s="22"/>
      <c r="E17" s="22"/>
      <c r="F17" s="22"/>
      <c r="G17" s="22"/>
      <c r="H17" s="22"/>
      <c r="I17" s="22"/>
      <c r="J17" s="22"/>
      <c r="K17" s="22"/>
      <c r="L17" s="22"/>
      <c r="M17" s="22" t="s">
        <v>15</v>
      </c>
      <c r="N17" s="22"/>
      <c r="O17" s="22"/>
      <c r="P17" s="22"/>
      <c r="Q17" s="21"/>
      <c r="R17" s="5"/>
    </row>
    <row r="18" spans="1:19" s="3" customFormat="1" ht="15" x14ac:dyDescent="0.25">
      <c r="A18" s="20" t="s">
        <v>16</v>
      </c>
      <c r="B18" s="21"/>
      <c r="C18" s="22"/>
      <c r="D18" s="22"/>
      <c r="E18" s="22"/>
      <c r="F18" s="22"/>
      <c r="G18" s="22"/>
      <c r="H18" s="22"/>
      <c r="I18" s="22"/>
      <c r="J18" s="22"/>
      <c r="K18" s="22"/>
      <c r="L18" s="22"/>
      <c r="M18" s="695" t="s">
        <v>17</v>
      </c>
      <c r="N18" s="695"/>
      <c r="O18" s="695"/>
      <c r="P18" s="695"/>
      <c r="Q18" s="21"/>
      <c r="R18" s="5"/>
    </row>
    <row r="19" spans="1:19" s="21" customFormat="1" ht="15" x14ac:dyDescent="0.25">
      <c r="A19" s="20" t="s">
        <v>18</v>
      </c>
      <c r="C19" s="22"/>
      <c r="D19" s="22"/>
      <c r="E19" s="22"/>
      <c r="F19" s="22"/>
      <c r="G19" s="22"/>
      <c r="H19" s="22"/>
      <c r="I19" s="22"/>
      <c r="J19" s="22"/>
      <c r="K19" s="22"/>
      <c r="L19" s="22"/>
      <c r="M19" s="22" t="s">
        <v>19</v>
      </c>
      <c r="N19" s="22"/>
      <c r="O19" s="22"/>
      <c r="P19" s="22"/>
      <c r="R19" s="5"/>
      <c r="S19" s="3"/>
    </row>
    <row r="20" spans="1:19" s="21" customFormat="1" ht="15" x14ac:dyDescent="0.25">
      <c r="A20" s="23" t="s">
        <v>20</v>
      </c>
      <c r="C20" s="22"/>
      <c r="D20" s="22"/>
      <c r="E20" s="22"/>
      <c r="F20" s="22"/>
      <c r="G20" s="22"/>
      <c r="H20" s="22"/>
      <c r="I20" s="22"/>
      <c r="J20" s="22"/>
      <c r="K20" s="22"/>
      <c r="L20" s="22"/>
      <c r="M20" s="695" t="s">
        <v>21</v>
      </c>
      <c r="N20" s="695"/>
      <c r="O20" s="695"/>
      <c r="P20" s="22"/>
      <c r="R20" s="5"/>
      <c r="S20" s="3"/>
    </row>
    <row r="21" spans="1:19" s="21" customFormat="1" ht="22.5" customHeight="1" thickBot="1" x14ac:dyDescent="0.3">
      <c r="A21" s="2"/>
      <c r="B21" s="3"/>
      <c r="C21" s="4"/>
      <c r="D21" s="4"/>
      <c r="E21" s="4"/>
      <c r="F21" s="4"/>
      <c r="G21" s="4"/>
      <c r="H21" s="4"/>
      <c r="I21" s="4"/>
      <c r="J21" s="4"/>
      <c r="K21" s="4"/>
      <c r="L21" s="4"/>
      <c r="M21" s="4"/>
      <c r="N21" s="4"/>
      <c r="O21" s="4"/>
      <c r="P21" s="4"/>
      <c r="Q21" s="3"/>
      <c r="R21" s="24"/>
      <c r="S21" s="2" t="s">
        <v>22</v>
      </c>
    </row>
    <row r="22" spans="1:19" s="21" customFormat="1" ht="15.75" customHeight="1" thickBot="1" x14ac:dyDescent="0.3">
      <c r="A22" s="696" t="s">
        <v>23</v>
      </c>
      <c r="B22" s="690" t="s">
        <v>24</v>
      </c>
      <c r="C22" s="698" t="s">
        <v>25</v>
      </c>
      <c r="D22" s="699"/>
      <c r="E22" s="699"/>
      <c r="F22" s="699"/>
      <c r="G22" s="699"/>
      <c r="H22" s="699"/>
      <c r="I22" s="699"/>
      <c r="J22" s="699"/>
      <c r="K22" s="699"/>
      <c r="L22" s="699"/>
      <c r="M22" s="699"/>
      <c r="N22" s="699"/>
      <c r="O22" s="700"/>
      <c r="P22" s="25"/>
      <c r="Q22" s="696" t="s">
        <v>26</v>
      </c>
      <c r="R22" s="701" t="s">
        <v>27</v>
      </c>
      <c r="S22" s="690" t="s">
        <v>28</v>
      </c>
    </row>
    <row r="23" spans="1:19" s="3" customFormat="1" ht="15.75" thickBot="1" x14ac:dyDescent="0.3">
      <c r="A23" s="697"/>
      <c r="B23" s="691"/>
      <c r="C23" s="26" t="s">
        <v>29</v>
      </c>
      <c r="D23" s="26" t="s">
        <v>30</v>
      </c>
      <c r="E23" s="26" t="s">
        <v>31</v>
      </c>
      <c r="F23" s="27" t="s">
        <v>32</v>
      </c>
      <c r="G23" s="27" t="s">
        <v>33</v>
      </c>
      <c r="H23" s="27" t="s">
        <v>34</v>
      </c>
      <c r="I23" s="28" t="s">
        <v>35</v>
      </c>
      <c r="J23" s="28" t="s">
        <v>36</v>
      </c>
      <c r="K23" s="28" t="s">
        <v>37</v>
      </c>
      <c r="L23" s="29" t="s">
        <v>38</v>
      </c>
      <c r="M23" s="30" t="s">
        <v>39</v>
      </c>
      <c r="N23" s="30" t="s">
        <v>40</v>
      </c>
      <c r="O23" s="31" t="s">
        <v>41</v>
      </c>
      <c r="P23" s="30"/>
      <c r="Q23" s="697"/>
      <c r="R23" s="702"/>
      <c r="S23" s="691"/>
    </row>
    <row r="24" spans="1:19" s="32" customFormat="1" ht="15.75" customHeight="1" thickBot="1" x14ac:dyDescent="0.3">
      <c r="A24" s="706" t="s">
        <v>42</v>
      </c>
      <c r="B24" s="707"/>
      <c r="C24" s="707"/>
      <c r="D24" s="707"/>
      <c r="E24" s="707"/>
      <c r="F24" s="707"/>
      <c r="G24" s="707"/>
      <c r="H24" s="707"/>
      <c r="I24" s="707"/>
      <c r="J24" s="707"/>
      <c r="K24" s="707"/>
      <c r="L24" s="707"/>
      <c r="M24" s="707"/>
      <c r="N24" s="707"/>
      <c r="O24" s="707"/>
      <c r="P24" s="707"/>
      <c r="Q24" s="707"/>
      <c r="R24" s="707"/>
      <c r="S24" s="708"/>
    </row>
    <row r="25" spans="1:19" x14ac:dyDescent="0.25">
      <c r="A25" s="33" t="s">
        <v>43</v>
      </c>
      <c r="B25" s="34"/>
      <c r="C25" s="35"/>
      <c r="D25" s="35"/>
      <c r="E25" s="35"/>
      <c r="F25" s="36"/>
      <c r="G25" s="36"/>
      <c r="H25" s="36"/>
      <c r="I25" s="37"/>
      <c r="J25" s="37"/>
      <c r="K25" s="37"/>
      <c r="L25" s="38"/>
      <c r="M25" s="39"/>
      <c r="N25" s="39"/>
      <c r="O25" s="40"/>
      <c r="P25" s="41"/>
      <c r="Q25" s="41"/>
      <c r="R25" s="42"/>
      <c r="S25" s="43"/>
    </row>
    <row r="26" spans="1:19" s="54" customFormat="1" ht="15.75" x14ac:dyDescent="0.25">
      <c r="A26" s="44" t="s">
        <v>44</v>
      </c>
      <c r="B26" s="45"/>
      <c r="C26" s="46"/>
      <c r="D26" s="46"/>
      <c r="E26" s="46"/>
      <c r="F26" s="47"/>
      <c r="G26" s="47"/>
      <c r="H26" s="47"/>
      <c r="I26" s="48"/>
      <c r="J26" s="48"/>
      <c r="K26" s="48"/>
      <c r="L26" s="49"/>
      <c r="M26" s="45"/>
      <c r="N26" s="45"/>
      <c r="O26" s="50"/>
      <c r="P26" s="51"/>
      <c r="Q26" s="51"/>
      <c r="R26" s="52"/>
      <c r="S26" s="53"/>
    </row>
    <row r="27" spans="1:19" s="54" customFormat="1" x14ac:dyDescent="0.25">
      <c r="A27" s="55" t="s">
        <v>45</v>
      </c>
      <c r="B27" s="45" t="s">
        <v>46</v>
      </c>
      <c r="C27" s="46"/>
      <c r="D27" s="46">
        <v>1</v>
      </c>
      <c r="E27" s="46"/>
      <c r="F27" s="47"/>
      <c r="G27" s="47">
        <v>1</v>
      </c>
      <c r="H27" s="47"/>
      <c r="I27" s="48"/>
      <c r="J27" s="48"/>
      <c r="K27" s="48"/>
      <c r="L27" s="49"/>
      <c r="M27" s="45"/>
      <c r="N27" s="45"/>
      <c r="O27" s="50">
        <v>2</v>
      </c>
      <c r="P27" s="56">
        <v>1.0249999999999999</v>
      </c>
      <c r="Q27" s="51"/>
      <c r="R27" s="52">
        <v>500</v>
      </c>
      <c r="S27" s="53">
        <f t="shared" ref="S27:S117" si="0">O27*R27</f>
        <v>1000</v>
      </c>
    </row>
    <row r="28" spans="1:19" s="54" customFormat="1" x14ac:dyDescent="0.25">
      <c r="A28" s="55" t="s">
        <v>47</v>
      </c>
      <c r="B28" s="45" t="s">
        <v>46</v>
      </c>
      <c r="C28" s="46"/>
      <c r="D28" s="46">
        <v>1</v>
      </c>
      <c r="E28" s="46"/>
      <c r="F28" s="47"/>
      <c r="G28" s="47">
        <v>1</v>
      </c>
      <c r="H28" s="47"/>
      <c r="I28" s="48"/>
      <c r="J28" s="48"/>
      <c r="K28" s="48"/>
      <c r="L28" s="49"/>
      <c r="M28" s="45"/>
      <c r="N28" s="45"/>
      <c r="O28" s="50">
        <f t="shared" ref="O28:O117" si="1">SUM(C28:N28)</f>
        <v>2</v>
      </c>
      <c r="P28" s="56">
        <v>1.0249999999999999</v>
      </c>
      <c r="Q28" s="51"/>
      <c r="R28" s="52">
        <v>500</v>
      </c>
      <c r="S28" s="53">
        <f t="shared" si="0"/>
        <v>1000</v>
      </c>
    </row>
    <row r="29" spans="1:19" s="54" customFormat="1" x14ac:dyDescent="0.25">
      <c r="A29" s="55" t="s">
        <v>48</v>
      </c>
      <c r="B29" s="45" t="s">
        <v>46</v>
      </c>
      <c r="C29" s="46"/>
      <c r="D29" s="46">
        <v>1</v>
      </c>
      <c r="E29" s="46"/>
      <c r="F29" s="47"/>
      <c r="G29" s="47">
        <v>1</v>
      </c>
      <c r="H29" s="47"/>
      <c r="I29" s="48"/>
      <c r="J29" s="48"/>
      <c r="K29" s="48"/>
      <c r="L29" s="49"/>
      <c r="M29" s="45"/>
      <c r="N29" s="45"/>
      <c r="O29" s="50">
        <f t="shared" si="1"/>
        <v>2</v>
      </c>
      <c r="P29" s="56">
        <v>1.0249999999999999</v>
      </c>
      <c r="Q29" s="51"/>
      <c r="R29" s="52">
        <v>500</v>
      </c>
      <c r="S29" s="53">
        <f t="shared" si="0"/>
        <v>1000</v>
      </c>
    </row>
    <row r="30" spans="1:19" s="54" customFormat="1" ht="25.5" x14ac:dyDescent="0.25">
      <c r="A30" s="55" t="s">
        <v>49</v>
      </c>
      <c r="B30" s="45" t="s">
        <v>50</v>
      </c>
      <c r="C30" s="46"/>
      <c r="D30" s="46">
        <v>25</v>
      </c>
      <c r="E30" s="46"/>
      <c r="F30" s="47"/>
      <c r="G30" s="47">
        <v>25</v>
      </c>
      <c r="H30" s="47"/>
      <c r="I30" s="48"/>
      <c r="J30" s="48"/>
      <c r="K30" s="48"/>
      <c r="L30" s="49"/>
      <c r="M30" s="45"/>
      <c r="N30" s="45"/>
      <c r="O30" s="50">
        <f t="shared" si="1"/>
        <v>50</v>
      </c>
      <c r="P30" s="56">
        <v>1.0249999999999999</v>
      </c>
      <c r="Q30" s="51"/>
      <c r="R30" s="52">
        <v>30</v>
      </c>
      <c r="S30" s="53">
        <f t="shared" si="0"/>
        <v>1500</v>
      </c>
    </row>
    <row r="31" spans="1:19" s="54" customFormat="1" ht="16.5" customHeight="1" x14ac:dyDescent="0.25">
      <c r="A31" s="55" t="s">
        <v>51</v>
      </c>
      <c r="B31" s="45" t="s">
        <v>50</v>
      </c>
      <c r="C31" s="46"/>
      <c r="D31" s="46">
        <v>20</v>
      </c>
      <c r="E31" s="46"/>
      <c r="F31" s="47"/>
      <c r="G31" s="47"/>
      <c r="H31" s="47"/>
      <c r="I31" s="48"/>
      <c r="J31" s="48"/>
      <c r="K31" s="48"/>
      <c r="L31" s="49"/>
      <c r="M31" s="45"/>
      <c r="N31" s="45"/>
      <c r="O31" s="50">
        <v>20</v>
      </c>
      <c r="P31" s="56">
        <v>1.0249999999999999</v>
      </c>
      <c r="Q31" s="51"/>
      <c r="R31" s="52">
        <v>650</v>
      </c>
      <c r="S31" s="53">
        <f t="shared" si="0"/>
        <v>13000</v>
      </c>
    </row>
    <row r="32" spans="1:19" s="54" customFormat="1" x14ac:dyDescent="0.25">
      <c r="A32" s="55" t="s">
        <v>52</v>
      </c>
      <c r="B32" s="57" t="s">
        <v>53</v>
      </c>
      <c r="C32" s="46"/>
      <c r="D32" s="46"/>
      <c r="E32" s="46"/>
      <c r="F32" s="47"/>
      <c r="G32" s="47"/>
      <c r="H32" s="47"/>
      <c r="I32" s="48"/>
      <c r="J32" s="48"/>
      <c r="K32" s="48"/>
      <c r="L32" s="49">
        <v>2</v>
      </c>
      <c r="M32" s="45"/>
      <c r="N32" s="45"/>
      <c r="O32" s="50">
        <v>2</v>
      </c>
      <c r="P32" s="56">
        <v>1.0249999999999999</v>
      </c>
      <c r="Q32" s="51"/>
      <c r="R32" s="58">
        <v>1500</v>
      </c>
      <c r="S32" s="53">
        <f t="shared" si="0"/>
        <v>3000</v>
      </c>
    </row>
    <row r="33" spans="1:19" s="54" customFormat="1" ht="16.5" x14ac:dyDescent="0.3">
      <c r="A33" s="59" t="s">
        <v>54</v>
      </c>
      <c r="B33" s="60" t="s">
        <v>53</v>
      </c>
      <c r="C33" s="46"/>
      <c r="D33" s="46"/>
      <c r="E33" s="46"/>
      <c r="F33" s="47"/>
      <c r="G33" s="47"/>
      <c r="H33" s="47"/>
      <c r="I33" s="48"/>
      <c r="J33" s="48"/>
      <c r="K33" s="48"/>
      <c r="L33" s="61">
        <v>1</v>
      </c>
      <c r="M33" s="45"/>
      <c r="N33" s="45"/>
      <c r="O33" s="50">
        <v>1</v>
      </c>
      <c r="P33" s="56">
        <v>1.0249999999999999</v>
      </c>
      <c r="Q33" s="51"/>
      <c r="R33" s="62">
        <v>550</v>
      </c>
      <c r="S33" s="53">
        <f t="shared" si="0"/>
        <v>550</v>
      </c>
    </row>
    <row r="34" spans="1:19" s="54" customFormat="1" x14ac:dyDescent="0.25">
      <c r="A34" s="55" t="s">
        <v>55</v>
      </c>
      <c r="B34" s="45" t="s">
        <v>56</v>
      </c>
      <c r="C34" s="46"/>
      <c r="D34" s="46">
        <v>5</v>
      </c>
      <c r="E34" s="46"/>
      <c r="F34" s="47"/>
      <c r="G34" s="47"/>
      <c r="H34" s="47"/>
      <c r="I34" s="48"/>
      <c r="J34" s="48"/>
      <c r="K34" s="48"/>
      <c r="L34" s="49"/>
      <c r="M34" s="45"/>
      <c r="N34" s="45"/>
      <c r="O34" s="50">
        <f t="shared" si="1"/>
        <v>5</v>
      </c>
      <c r="P34" s="56">
        <v>1.0249999999999999</v>
      </c>
      <c r="Q34" s="51"/>
      <c r="R34" s="52">
        <v>95</v>
      </c>
      <c r="S34" s="53">
        <f t="shared" si="0"/>
        <v>475</v>
      </c>
    </row>
    <row r="35" spans="1:19" s="54" customFormat="1" x14ac:dyDescent="0.25">
      <c r="A35" s="55" t="s">
        <v>57</v>
      </c>
      <c r="B35" s="45" t="s">
        <v>50</v>
      </c>
      <c r="C35" s="46"/>
      <c r="D35" s="46">
        <v>2</v>
      </c>
      <c r="E35" s="46"/>
      <c r="F35" s="47"/>
      <c r="G35" s="47"/>
      <c r="H35" s="47"/>
      <c r="I35" s="48"/>
      <c r="J35" s="48"/>
      <c r="K35" s="48"/>
      <c r="L35" s="49"/>
      <c r="M35" s="45"/>
      <c r="N35" s="45"/>
      <c r="O35" s="50">
        <v>2</v>
      </c>
      <c r="P35" s="56">
        <v>1.0249999999999999</v>
      </c>
      <c r="Q35" s="51"/>
      <c r="R35" s="52">
        <v>3800</v>
      </c>
      <c r="S35" s="53">
        <f t="shared" si="0"/>
        <v>7600</v>
      </c>
    </row>
    <row r="36" spans="1:19" s="54" customFormat="1" x14ac:dyDescent="0.25">
      <c r="A36" s="55" t="s">
        <v>58</v>
      </c>
      <c r="B36" s="45" t="s">
        <v>50</v>
      </c>
      <c r="C36" s="46"/>
      <c r="D36" s="46">
        <v>4</v>
      </c>
      <c r="E36" s="46"/>
      <c r="F36" s="47"/>
      <c r="G36" s="47">
        <v>4</v>
      </c>
      <c r="H36" s="47"/>
      <c r="I36" s="48"/>
      <c r="J36" s="48"/>
      <c r="K36" s="48"/>
      <c r="L36" s="49"/>
      <c r="M36" s="45"/>
      <c r="N36" s="45"/>
      <c r="O36" s="50">
        <f t="shared" si="1"/>
        <v>8</v>
      </c>
      <c r="P36" s="56">
        <v>1.0249999999999999</v>
      </c>
      <c r="Q36" s="51"/>
      <c r="R36" s="52">
        <v>170</v>
      </c>
      <c r="S36" s="53">
        <f t="shared" si="0"/>
        <v>1360</v>
      </c>
    </row>
    <row r="37" spans="1:19" s="54" customFormat="1" x14ac:dyDescent="0.25">
      <c r="A37" s="55" t="s">
        <v>59</v>
      </c>
      <c r="B37" s="45" t="s">
        <v>50</v>
      </c>
      <c r="C37" s="46"/>
      <c r="D37" s="46">
        <v>20</v>
      </c>
      <c r="E37" s="46"/>
      <c r="F37" s="47"/>
      <c r="G37" s="47">
        <v>20</v>
      </c>
      <c r="H37" s="47"/>
      <c r="I37" s="48"/>
      <c r="J37" s="48"/>
      <c r="K37" s="48"/>
      <c r="L37" s="49"/>
      <c r="M37" s="45"/>
      <c r="N37" s="45"/>
      <c r="O37" s="50">
        <f t="shared" si="1"/>
        <v>40</v>
      </c>
      <c r="P37" s="56">
        <v>1.0249999999999999</v>
      </c>
      <c r="Q37" s="51"/>
      <c r="R37" s="52">
        <v>50</v>
      </c>
      <c r="S37" s="53">
        <f t="shared" si="0"/>
        <v>2000</v>
      </c>
    </row>
    <row r="38" spans="1:19" s="54" customFormat="1" x14ac:dyDescent="0.25">
      <c r="A38" s="55" t="s">
        <v>60</v>
      </c>
      <c r="B38" s="45" t="s">
        <v>61</v>
      </c>
      <c r="C38" s="46"/>
      <c r="D38" s="46">
        <v>50</v>
      </c>
      <c r="E38" s="46"/>
      <c r="F38" s="47"/>
      <c r="G38" s="47"/>
      <c r="H38" s="47"/>
      <c r="I38" s="48"/>
      <c r="J38" s="48"/>
      <c r="K38" s="48"/>
      <c r="L38" s="49"/>
      <c r="M38" s="45"/>
      <c r="N38" s="45"/>
      <c r="O38" s="50">
        <f t="shared" si="1"/>
        <v>50</v>
      </c>
      <c r="P38" s="56">
        <v>1.0249999999999999</v>
      </c>
      <c r="Q38" s="51"/>
      <c r="R38" s="52">
        <v>250</v>
      </c>
      <c r="S38" s="53">
        <f t="shared" si="0"/>
        <v>12500</v>
      </c>
    </row>
    <row r="39" spans="1:19" s="54" customFormat="1" x14ac:dyDescent="0.25">
      <c r="A39" s="55" t="s">
        <v>62</v>
      </c>
      <c r="B39" s="45" t="s">
        <v>63</v>
      </c>
      <c r="C39" s="46"/>
      <c r="D39" s="46">
        <v>2</v>
      </c>
      <c r="E39" s="46"/>
      <c r="F39" s="47"/>
      <c r="G39" s="47">
        <v>2</v>
      </c>
      <c r="H39" s="47"/>
      <c r="I39" s="48"/>
      <c r="J39" s="48"/>
      <c r="K39" s="48"/>
      <c r="L39" s="49">
        <v>2</v>
      </c>
      <c r="M39" s="45"/>
      <c r="N39" s="45"/>
      <c r="O39" s="50">
        <f t="shared" si="1"/>
        <v>6</v>
      </c>
      <c r="P39" s="56">
        <v>1.0249999999999999</v>
      </c>
      <c r="Q39" s="51"/>
      <c r="R39" s="52">
        <v>75</v>
      </c>
      <c r="S39" s="53">
        <f t="shared" si="0"/>
        <v>450</v>
      </c>
    </row>
    <row r="40" spans="1:19" s="54" customFormat="1" ht="15" x14ac:dyDescent="0.2">
      <c r="A40" s="63" t="s">
        <v>64</v>
      </c>
      <c r="B40" s="57" t="s">
        <v>53</v>
      </c>
      <c r="C40" s="64"/>
      <c r="D40" s="46"/>
      <c r="E40" s="46"/>
      <c r="F40" s="47"/>
      <c r="G40" s="47"/>
      <c r="H40" s="47"/>
      <c r="I40" s="48"/>
      <c r="J40" s="48"/>
      <c r="K40" s="65"/>
      <c r="L40" s="49">
        <v>20</v>
      </c>
      <c r="M40" s="55"/>
      <c r="N40" s="45"/>
      <c r="O40" s="66">
        <v>20</v>
      </c>
      <c r="P40" s="56">
        <v>1.0249999999999999</v>
      </c>
      <c r="Q40" s="45"/>
      <c r="R40" s="67">
        <v>30</v>
      </c>
      <c r="S40" s="53">
        <f t="shared" si="0"/>
        <v>600</v>
      </c>
    </row>
    <row r="41" spans="1:19" s="54" customFormat="1" ht="12.75" customHeight="1" x14ac:dyDescent="0.25">
      <c r="A41" s="55" t="s">
        <v>65</v>
      </c>
      <c r="B41" s="45" t="s">
        <v>66</v>
      </c>
      <c r="C41" s="46"/>
      <c r="D41" s="46">
        <v>4</v>
      </c>
      <c r="E41" s="46"/>
      <c r="F41" s="47"/>
      <c r="G41" s="47"/>
      <c r="H41" s="47"/>
      <c r="I41" s="48"/>
      <c r="J41" s="48"/>
      <c r="K41" s="48"/>
      <c r="L41" s="49"/>
      <c r="M41" s="45"/>
      <c r="N41" s="45"/>
      <c r="O41" s="50">
        <f t="shared" si="1"/>
        <v>4</v>
      </c>
      <c r="P41" s="56">
        <v>1.0249999999999999</v>
      </c>
      <c r="Q41" s="51"/>
      <c r="R41" s="52">
        <v>1800</v>
      </c>
      <c r="S41" s="53">
        <f t="shared" si="0"/>
        <v>7200</v>
      </c>
    </row>
    <row r="42" spans="1:19" s="54" customFormat="1" ht="13.5" customHeight="1" x14ac:dyDescent="0.25">
      <c r="A42" s="55" t="s">
        <v>67</v>
      </c>
      <c r="B42" s="45" t="s">
        <v>66</v>
      </c>
      <c r="C42" s="46"/>
      <c r="D42" s="46">
        <v>1</v>
      </c>
      <c r="E42" s="46"/>
      <c r="F42" s="47"/>
      <c r="G42" s="47"/>
      <c r="H42" s="47"/>
      <c r="I42" s="48"/>
      <c r="J42" s="48"/>
      <c r="K42" s="48"/>
      <c r="L42" s="49"/>
      <c r="M42" s="45"/>
      <c r="N42" s="45"/>
      <c r="O42" s="50">
        <f t="shared" si="1"/>
        <v>1</v>
      </c>
      <c r="P42" s="56">
        <v>1.0249999999999999</v>
      </c>
      <c r="Q42" s="51"/>
      <c r="R42" s="52">
        <v>1800</v>
      </c>
      <c r="S42" s="53">
        <f t="shared" si="0"/>
        <v>1800</v>
      </c>
    </row>
    <row r="43" spans="1:19" s="54" customFormat="1" x14ac:dyDescent="0.25">
      <c r="A43" s="55" t="s">
        <v>68</v>
      </c>
      <c r="B43" s="45" t="s">
        <v>69</v>
      </c>
      <c r="C43" s="46"/>
      <c r="D43" s="46">
        <v>1</v>
      </c>
      <c r="E43" s="46"/>
      <c r="F43" s="47"/>
      <c r="G43" s="47">
        <v>1</v>
      </c>
      <c r="H43" s="47"/>
      <c r="I43" s="48"/>
      <c r="J43" s="48"/>
      <c r="K43" s="48"/>
      <c r="L43" s="49">
        <v>1</v>
      </c>
      <c r="M43" s="45"/>
      <c r="N43" s="45"/>
      <c r="O43" s="50">
        <f t="shared" si="1"/>
        <v>3</v>
      </c>
      <c r="P43" s="56">
        <v>1.0249999999999999</v>
      </c>
      <c r="Q43" s="51"/>
      <c r="R43" s="52">
        <v>2400</v>
      </c>
      <c r="S43" s="53">
        <f t="shared" si="0"/>
        <v>7200</v>
      </c>
    </row>
    <row r="44" spans="1:19" s="54" customFormat="1" ht="25.5" x14ac:dyDescent="0.25">
      <c r="A44" s="55" t="s">
        <v>70</v>
      </c>
      <c r="B44" s="45" t="s">
        <v>69</v>
      </c>
      <c r="C44" s="46"/>
      <c r="D44" s="46">
        <v>2</v>
      </c>
      <c r="E44" s="46"/>
      <c r="F44" s="47"/>
      <c r="G44" s="47">
        <v>1</v>
      </c>
      <c r="H44" s="47"/>
      <c r="I44" s="48"/>
      <c r="J44" s="48"/>
      <c r="K44" s="48"/>
      <c r="L44" s="49"/>
      <c r="M44" s="45"/>
      <c r="N44" s="45"/>
      <c r="O44" s="50">
        <f t="shared" si="1"/>
        <v>3</v>
      </c>
      <c r="P44" s="56">
        <v>1.0249999999999999</v>
      </c>
      <c r="Q44" s="51"/>
      <c r="R44" s="52">
        <v>5500</v>
      </c>
      <c r="S44" s="53">
        <f t="shared" si="0"/>
        <v>16500</v>
      </c>
    </row>
    <row r="45" spans="1:19" s="54" customFormat="1" ht="18" customHeight="1" x14ac:dyDescent="0.25">
      <c r="A45" s="55" t="s">
        <v>71</v>
      </c>
      <c r="B45" s="45" t="s">
        <v>50</v>
      </c>
      <c r="C45" s="46"/>
      <c r="D45" s="46"/>
      <c r="E45" s="46"/>
      <c r="F45" s="47"/>
      <c r="G45" s="47">
        <v>3</v>
      </c>
      <c r="H45" s="47"/>
      <c r="I45" s="48"/>
      <c r="J45" s="48"/>
      <c r="K45" s="48"/>
      <c r="L45" s="49"/>
      <c r="M45" s="45"/>
      <c r="N45" s="45"/>
      <c r="O45" s="50">
        <v>3</v>
      </c>
      <c r="P45" s="56">
        <v>1.0249999999999999</v>
      </c>
      <c r="Q45" s="51"/>
      <c r="R45" s="52">
        <v>1500</v>
      </c>
      <c r="S45" s="53">
        <f t="shared" si="0"/>
        <v>4500</v>
      </c>
    </row>
    <row r="46" spans="1:19" s="54" customFormat="1" ht="25.5" x14ac:dyDescent="0.25">
      <c r="A46" s="55" t="s">
        <v>72</v>
      </c>
      <c r="B46" s="45" t="s">
        <v>73</v>
      </c>
      <c r="C46" s="46"/>
      <c r="D46" s="46">
        <v>2</v>
      </c>
      <c r="E46" s="46"/>
      <c r="F46" s="47"/>
      <c r="G46" s="47"/>
      <c r="H46" s="47"/>
      <c r="I46" s="48"/>
      <c r="J46" s="48"/>
      <c r="K46" s="48"/>
      <c r="L46" s="49"/>
      <c r="M46" s="45"/>
      <c r="N46" s="45"/>
      <c r="O46" s="50">
        <f t="shared" si="1"/>
        <v>2</v>
      </c>
      <c r="P46" s="56">
        <v>1.0249999999999999</v>
      </c>
      <c r="Q46" s="51"/>
      <c r="R46" s="52">
        <v>1800</v>
      </c>
      <c r="S46" s="53">
        <f t="shared" si="0"/>
        <v>3600</v>
      </c>
    </row>
    <row r="47" spans="1:19" s="54" customFormat="1" x14ac:dyDescent="0.25">
      <c r="A47" s="55" t="s">
        <v>74</v>
      </c>
      <c r="B47" s="45" t="s">
        <v>61</v>
      </c>
      <c r="C47" s="46"/>
      <c r="D47" s="46">
        <v>4</v>
      </c>
      <c r="E47" s="46"/>
      <c r="F47" s="47"/>
      <c r="G47" s="47">
        <v>4</v>
      </c>
      <c r="H47" s="47"/>
      <c r="I47" s="48"/>
      <c r="J47" s="48"/>
      <c r="K47" s="48">
        <v>2</v>
      </c>
      <c r="L47" s="49"/>
      <c r="M47" s="45"/>
      <c r="N47" s="45"/>
      <c r="O47" s="50">
        <f t="shared" si="1"/>
        <v>10</v>
      </c>
      <c r="P47" s="56">
        <v>1.0249999999999999</v>
      </c>
      <c r="Q47" s="51"/>
      <c r="R47" s="52">
        <v>300</v>
      </c>
      <c r="S47" s="53">
        <f t="shared" si="0"/>
        <v>3000</v>
      </c>
    </row>
    <row r="48" spans="1:19" s="54" customFormat="1" x14ac:dyDescent="0.25">
      <c r="A48" s="55" t="s">
        <v>75</v>
      </c>
      <c r="B48" s="45" t="s">
        <v>73</v>
      </c>
      <c r="C48" s="46"/>
      <c r="D48" s="46">
        <v>4</v>
      </c>
      <c r="E48" s="46"/>
      <c r="F48" s="47"/>
      <c r="G48" s="47"/>
      <c r="H48" s="47"/>
      <c r="I48" s="48"/>
      <c r="J48" s="48"/>
      <c r="K48" s="48"/>
      <c r="L48" s="49"/>
      <c r="M48" s="45"/>
      <c r="N48" s="45"/>
      <c r="O48" s="50">
        <f t="shared" si="1"/>
        <v>4</v>
      </c>
      <c r="P48" s="56">
        <v>1.0249999999999999</v>
      </c>
      <c r="Q48" s="51"/>
      <c r="R48" s="52">
        <v>1000</v>
      </c>
      <c r="S48" s="53">
        <f t="shared" si="0"/>
        <v>4000</v>
      </c>
    </row>
    <row r="49" spans="1:19" s="54" customFormat="1" ht="15" x14ac:dyDescent="0.25">
      <c r="A49" s="63" t="s">
        <v>76</v>
      </c>
      <c r="B49" s="57" t="s">
        <v>53</v>
      </c>
      <c r="C49" s="64"/>
      <c r="D49" s="46"/>
      <c r="E49" s="46"/>
      <c r="F49" s="47"/>
      <c r="G49" s="47"/>
      <c r="H49" s="47"/>
      <c r="I49" s="48"/>
      <c r="J49" s="48"/>
      <c r="K49" s="65"/>
      <c r="L49" s="61">
        <v>34</v>
      </c>
      <c r="M49" s="45"/>
      <c r="N49" s="45"/>
      <c r="O49" s="50">
        <v>34</v>
      </c>
      <c r="P49" s="56">
        <v>1.0249999999999999</v>
      </c>
      <c r="Q49" s="51"/>
      <c r="R49" s="62">
        <v>350</v>
      </c>
      <c r="S49" s="53">
        <f t="shared" si="0"/>
        <v>11900</v>
      </c>
    </row>
    <row r="50" spans="1:19" s="54" customFormat="1" x14ac:dyDescent="0.25">
      <c r="A50" s="55" t="s">
        <v>77</v>
      </c>
      <c r="B50" s="45" t="s">
        <v>73</v>
      </c>
      <c r="C50" s="46"/>
      <c r="D50" s="46">
        <v>2</v>
      </c>
      <c r="E50" s="46"/>
      <c r="F50" s="47"/>
      <c r="G50" s="47"/>
      <c r="H50" s="47"/>
      <c r="I50" s="48"/>
      <c r="J50" s="48"/>
      <c r="K50" s="48"/>
      <c r="L50" s="49"/>
      <c r="M50" s="45"/>
      <c r="N50" s="45"/>
      <c r="O50" s="50">
        <f t="shared" si="1"/>
        <v>2</v>
      </c>
      <c r="P50" s="56">
        <v>1.0249999999999999</v>
      </c>
      <c r="Q50" s="51"/>
      <c r="R50" s="52">
        <v>2100</v>
      </c>
      <c r="S50" s="53">
        <f t="shared" si="0"/>
        <v>4200</v>
      </c>
    </row>
    <row r="51" spans="1:19" s="54" customFormat="1" ht="15" x14ac:dyDescent="0.25">
      <c r="A51" s="68" t="s">
        <v>78</v>
      </c>
      <c r="B51" s="69" t="s">
        <v>73</v>
      </c>
      <c r="C51" s="46"/>
      <c r="D51" s="46"/>
      <c r="E51" s="46"/>
      <c r="F51" s="47"/>
      <c r="G51" s="47"/>
      <c r="H51" s="47"/>
      <c r="I51" s="48"/>
      <c r="J51" s="48"/>
      <c r="K51" s="48"/>
      <c r="L51" s="70">
        <v>5</v>
      </c>
      <c r="M51" s="45"/>
      <c r="N51" s="45"/>
      <c r="O51" s="50">
        <v>5</v>
      </c>
      <c r="P51" s="56">
        <v>1.0249999999999999</v>
      </c>
      <c r="Q51" s="51"/>
      <c r="R51" s="71">
        <v>2100</v>
      </c>
      <c r="S51" s="53">
        <f t="shared" si="0"/>
        <v>10500</v>
      </c>
    </row>
    <row r="52" spans="1:19" s="54" customFormat="1" ht="15" x14ac:dyDescent="0.25">
      <c r="A52" s="68" t="s">
        <v>79</v>
      </c>
      <c r="B52" s="69" t="s">
        <v>50</v>
      </c>
      <c r="C52" s="46"/>
      <c r="D52" s="46"/>
      <c r="E52" s="46"/>
      <c r="F52" s="47"/>
      <c r="G52" s="47"/>
      <c r="H52" s="47"/>
      <c r="I52" s="48"/>
      <c r="J52" s="48"/>
      <c r="K52" s="48"/>
      <c r="L52" s="70">
        <v>10</v>
      </c>
      <c r="M52" s="45"/>
      <c r="N52" s="45"/>
      <c r="O52" s="50">
        <v>10</v>
      </c>
      <c r="P52" s="56">
        <v>1.0249999999999999</v>
      </c>
      <c r="Q52" s="51"/>
      <c r="R52" s="52">
        <v>140</v>
      </c>
      <c r="S52" s="53">
        <f t="shared" si="0"/>
        <v>1400</v>
      </c>
    </row>
    <row r="53" spans="1:19" s="54" customFormat="1" ht="26.25" customHeight="1" x14ac:dyDescent="0.25">
      <c r="A53" s="55" t="s">
        <v>80</v>
      </c>
      <c r="B53" s="45" t="s">
        <v>81</v>
      </c>
      <c r="C53" s="46"/>
      <c r="D53" s="46">
        <v>3</v>
      </c>
      <c r="E53" s="46"/>
      <c r="F53" s="47"/>
      <c r="G53" s="47"/>
      <c r="H53" s="47"/>
      <c r="I53" s="48"/>
      <c r="J53" s="48"/>
      <c r="K53" s="48"/>
      <c r="L53" s="49"/>
      <c r="M53" s="45"/>
      <c r="N53" s="45"/>
      <c r="O53" s="50">
        <f t="shared" si="1"/>
        <v>3</v>
      </c>
      <c r="P53" s="56">
        <v>1.0249999999999999</v>
      </c>
      <c r="Q53" s="51"/>
      <c r="R53" s="71">
        <v>2100</v>
      </c>
      <c r="S53" s="53">
        <f t="shared" si="0"/>
        <v>6300</v>
      </c>
    </row>
    <row r="54" spans="1:19" s="54" customFormat="1" ht="14.25" customHeight="1" x14ac:dyDescent="0.25">
      <c r="A54" s="55" t="s">
        <v>82</v>
      </c>
      <c r="B54" s="45" t="s">
        <v>73</v>
      </c>
      <c r="C54" s="46"/>
      <c r="D54" s="46">
        <v>1</v>
      </c>
      <c r="E54" s="46"/>
      <c r="F54" s="47"/>
      <c r="G54" s="47">
        <v>1</v>
      </c>
      <c r="H54" s="47"/>
      <c r="I54" s="48"/>
      <c r="J54" s="48"/>
      <c r="K54" s="48"/>
      <c r="L54" s="49"/>
      <c r="M54" s="45"/>
      <c r="N54" s="45"/>
      <c r="O54" s="50">
        <f t="shared" si="1"/>
        <v>2</v>
      </c>
      <c r="P54" s="56">
        <v>1.0249999999999999</v>
      </c>
      <c r="Q54" s="51"/>
      <c r="R54" s="52">
        <v>3500</v>
      </c>
      <c r="S54" s="53">
        <f t="shared" si="0"/>
        <v>7000</v>
      </c>
    </row>
    <row r="55" spans="1:19" s="54" customFormat="1" x14ac:dyDescent="0.25">
      <c r="A55" s="55" t="s">
        <v>83</v>
      </c>
      <c r="B55" s="45" t="s">
        <v>73</v>
      </c>
      <c r="C55" s="46"/>
      <c r="D55" s="46">
        <v>4</v>
      </c>
      <c r="E55" s="46"/>
      <c r="F55" s="47"/>
      <c r="G55" s="47"/>
      <c r="H55" s="47"/>
      <c r="I55" s="48"/>
      <c r="J55" s="48"/>
      <c r="K55" s="48"/>
      <c r="L55" s="49"/>
      <c r="M55" s="45"/>
      <c r="N55" s="45"/>
      <c r="O55" s="50">
        <f t="shared" si="1"/>
        <v>4</v>
      </c>
      <c r="P55" s="56">
        <v>1.0249999999999999</v>
      </c>
      <c r="Q55" s="51"/>
      <c r="R55" s="52">
        <v>1000</v>
      </c>
      <c r="S55" s="53">
        <f t="shared" si="0"/>
        <v>4000</v>
      </c>
    </row>
    <row r="56" spans="1:19" s="54" customFormat="1" ht="15" x14ac:dyDescent="0.25">
      <c r="A56" s="55" t="s">
        <v>84</v>
      </c>
      <c r="B56" s="45" t="s">
        <v>85</v>
      </c>
      <c r="C56" s="46"/>
      <c r="D56" s="46">
        <v>40</v>
      </c>
      <c r="E56" s="46"/>
      <c r="F56" s="47"/>
      <c r="G56" s="47"/>
      <c r="H56" s="47"/>
      <c r="I56" s="48"/>
      <c r="J56" s="48"/>
      <c r="K56" s="48"/>
      <c r="L56" s="70">
        <v>40</v>
      </c>
      <c r="M56" s="45"/>
      <c r="N56" s="45"/>
      <c r="O56" s="50">
        <f t="shared" si="1"/>
        <v>80</v>
      </c>
      <c r="P56" s="56">
        <v>1.0249999999999999</v>
      </c>
      <c r="Q56" s="51"/>
      <c r="R56" s="71">
        <v>48</v>
      </c>
      <c r="S56" s="53">
        <f t="shared" si="0"/>
        <v>3840</v>
      </c>
    </row>
    <row r="57" spans="1:19" s="54" customFormat="1" x14ac:dyDescent="0.25">
      <c r="A57" s="55" t="s">
        <v>86</v>
      </c>
      <c r="B57" s="45" t="s">
        <v>50</v>
      </c>
      <c r="C57" s="46"/>
      <c r="D57" s="46">
        <v>2</v>
      </c>
      <c r="E57" s="46"/>
      <c r="F57" s="47"/>
      <c r="G57" s="47">
        <v>2</v>
      </c>
      <c r="H57" s="47"/>
      <c r="I57" s="48"/>
      <c r="J57" s="48"/>
      <c r="K57" s="48"/>
      <c r="L57" s="49"/>
      <c r="M57" s="45"/>
      <c r="N57" s="45"/>
      <c r="O57" s="50">
        <f t="shared" si="1"/>
        <v>4</v>
      </c>
      <c r="P57" s="56">
        <v>1.0249999999999999</v>
      </c>
      <c r="Q57" s="51"/>
      <c r="R57" s="52">
        <v>155</v>
      </c>
      <c r="S57" s="53">
        <f t="shared" si="0"/>
        <v>620</v>
      </c>
    </row>
    <row r="58" spans="1:19" s="54" customFormat="1" x14ac:dyDescent="0.25">
      <c r="A58" s="55" t="s">
        <v>87</v>
      </c>
      <c r="B58" s="45" t="s">
        <v>61</v>
      </c>
      <c r="C58" s="46"/>
      <c r="D58" s="46">
        <v>10</v>
      </c>
      <c r="E58" s="46"/>
      <c r="F58" s="47"/>
      <c r="G58" s="47">
        <v>10</v>
      </c>
      <c r="H58" s="47"/>
      <c r="I58" s="48"/>
      <c r="J58" s="48"/>
      <c r="K58" s="48"/>
      <c r="L58" s="49"/>
      <c r="M58" s="45"/>
      <c r="N58" s="45"/>
      <c r="O58" s="50">
        <f t="shared" si="1"/>
        <v>20</v>
      </c>
      <c r="P58" s="56">
        <v>1.0249999999999999</v>
      </c>
      <c r="Q58" s="51"/>
      <c r="R58" s="52">
        <v>65</v>
      </c>
      <c r="S58" s="53">
        <f t="shared" si="0"/>
        <v>1300</v>
      </c>
    </row>
    <row r="59" spans="1:19" s="54" customFormat="1" x14ac:dyDescent="0.25">
      <c r="A59" s="55" t="s">
        <v>88</v>
      </c>
      <c r="B59" s="45" t="s">
        <v>63</v>
      </c>
      <c r="C59" s="46"/>
      <c r="D59" s="46">
        <v>10</v>
      </c>
      <c r="E59" s="46"/>
      <c r="F59" s="47"/>
      <c r="G59" s="47">
        <v>10</v>
      </c>
      <c r="H59" s="47"/>
      <c r="I59" s="48"/>
      <c r="J59" s="48"/>
      <c r="K59" s="48"/>
      <c r="L59" s="49"/>
      <c r="M59" s="45"/>
      <c r="N59" s="45"/>
      <c r="O59" s="50">
        <f t="shared" si="1"/>
        <v>20</v>
      </c>
      <c r="P59" s="56">
        <v>1.0249999999999999</v>
      </c>
      <c r="Q59" s="51"/>
      <c r="R59" s="52">
        <v>65</v>
      </c>
      <c r="S59" s="53">
        <f t="shared" si="0"/>
        <v>1300</v>
      </c>
    </row>
    <row r="60" spans="1:19" s="54" customFormat="1" x14ac:dyDescent="0.25">
      <c r="A60" s="55" t="s">
        <v>89</v>
      </c>
      <c r="B60" s="45" t="s">
        <v>90</v>
      </c>
      <c r="C60" s="46"/>
      <c r="D60" s="46">
        <v>1</v>
      </c>
      <c r="E60" s="46"/>
      <c r="F60" s="47"/>
      <c r="G60" s="47"/>
      <c r="H60" s="47"/>
      <c r="I60" s="48"/>
      <c r="J60" s="48"/>
      <c r="K60" s="48"/>
      <c r="L60" s="49"/>
      <c r="M60" s="45"/>
      <c r="N60" s="45"/>
      <c r="O60" s="50">
        <v>1</v>
      </c>
      <c r="P60" s="56">
        <v>1.0249999999999999</v>
      </c>
      <c r="Q60" s="51"/>
      <c r="R60" s="52">
        <v>3500</v>
      </c>
      <c r="S60" s="53">
        <f t="shared" si="0"/>
        <v>3500</v>
      </c>
    </row>
    <row r="61" spans="1:19" s="54" customFormat="1" ht="15" x14ac:dyDescent="0.25">
      <c r="A61" s="55" t="s">
        <v>91</v>
      </c>
      <c r="B61" s="45" t="s">
        <v>63</v>
      </c>
      <c r="C61" s="46"/>
      <c r="D61" s="46">
        <v>2</v>
      </c>
      <c r="E61" s="46"/>
      <c r="F61" s="47"/>
      <c r="G61" s="47"/>
      <c r="H61" s="47"/>
      <c r="I61" s="48"/>
      <c r="J61" s="48"/>
      <c r="K61" s="48"/>
      <c r="L61" s="70">
        <v>4</v>
      </c>
      <c r="M61" s="45"/>
      <c r="N61" s="45"/>
      <c r="O61" s="50">
        <f t="shared" si="1"/>
        <v>6</v>
      </c>
      <c r="P61" s="56">
        <v>1.0249999999999999</v>
      </c>
      <c r="Q61" s="51"/>
      <c r="R61" s="71">
        <v>350</v>
      </c>
      <c r="S61" s="53">
        <f t="shared" si="0"/>
        <v>2100</v>
      </c>
    </row>
    <row r="62" spans="1:19" s="54" customFormat="1" x14ac:dyDescent="0.25">
      <c r="A62" s="55" t="s">
        <v>92</v>
      </c>
      <c r="B62" s="45" t="s">
        <v>90</v>
      </c>
      <c r="C62" s="46"/>
      <c r="D62" s="46">
        <v>3</v>
      </c>
      <c r="E62" s="46"/>
      <c r="F62" s="47"/>
      <c r="G62" s="47"/>
      <c r="H62" s="47"/>
      <c r="I62" s="48"/>
      <c r="J62" s="48"/>
      <c r="K62" s="48"/>
      <c r="L62" s="49"/>
      <c r="M62" s="45"/>
      <c r="N62" s="45"/>
      <c r="O62" s="50">
        <f t="shared" si="1"/>
        <v>3</v>
      </c>
      <c r="P62" s="56">
        <v>1.0249999999999999</v>
      </c>
      <c r="Q62" s="51"/>
      <c r="R62" s="52">
        <v>600</v>
      </c>
      <c r="S62" s="53">
        <f t="shared" si="0"/>
        <v>1800</v>
      </c>
    </row>
    <row r="63" spans="1:19" s="54" customFormat="1" ht="15" x14ac:dyDescent="0.25">
      <c r="A63" s="63" t="s">
        <v>93</v>
      </c>
      <c r="B63" s="57" t="s">
        <v>53</v>
      </c>
      <c r="C63" s="64"/>
      <c r="D63" s="46"/>
      <c r="E63" s="46"/>
      <c r="F63" s="47"/>
      <c r="G63" s="47"/>
      <c r="H63" s="47"/>
      <c r="I63" s="48"/>
      <c r="J63" s="48"/>
      <c r="K63" s="65"/>
      <c r="L63" s="61">
        <v>12</v>
      </c>
      <c r="M63" s="45"/>
      <c r="N63" s="45"/>
      <c r="O63" s="50">
        <v>12</v>
      </c>
      <c r="P63" s="56">
        <v>1.0249999999999999</v>
      </c>
      <c r="Q63" s="51"/>
      <c r="R63" s="62">
        <v>300</v>
      </c>
      <c r="S63" s="53">
        <f t="shared" si="0"/>
        <v>3600</v>
      </c>
    </row>
    <row r="64" spans="1:19" s="54" customFormat="1" x14ac:dyDescent="0.25">
      <c r="A64" s="55" t="s">
        <v>94</v>
      </c>
      <c r="B64" s="45" t="s">
        <v>73</v>
      </c>
      <c r="C64" s="46"/>
      <c r="D64" s="46">
        <v>4</v>
      </c>
      <c r="E64" s="46"/>
      <c r="F64" s="47"/>
      <c r="G64" s="47">
        <v>4</v>
      </c>
      <c r="H64" s="47"/>
      <c r="I64" s="48"/>
      <c r="J64" s="48"/>
      <c r="K64" s="48"/>
      <c r="L64" s="49"/>
      <c r="M64" s="45"/>
      <c r="N64" s="45"/>
      <c r="O64" s="50">
        <f t="shared" si="1"/>
        <v>8</v>
      </c>
      <c r="P64" s="56">
        <v>1.0249999999999999</v>
      </c>
      <c r="Q64" s="51"/>
      <c r="R64" s="52">
        <v>400</v>
      </c>
      <c r="S64" s="53">
        <f t="shared" si="0"/>
        <v>3200</v>
      </c>
    </row>
    <row r="65" spans="1:19" s="54" customFormat="1" x14ac:dyDescent="0.25">
      <c r="A65" s="55" t="s">
        <v>95</v>
      </c>
      <c r="B65" s="45" t="s">
        <v>73</v>
      </c>
      <c r="C65" s="46"/>
      <c r="D65" s="46"/>
      <c r="E65" s="46">
        <v>1</v>
      </c>
      <c r="F65" s="47"/>
      <c r="G65" s="47"/>
      <c r="H65" s="47"/>
      <c r="I65" s="48"/>
      <c r="J65" s="48"/>
      <c r="K65" s="48"/>
      <c r="L65" s="49"/>
      <c r="M65" s="45"/>
      <c r="N65" s="45"/>
      <c r="O65" s="50">
        <v>1</v>
      </c>
      <c r="P65" s="56">
        <v>1.0249999999999999</v>
      </c>
      <c r="Q65" s="51"/>
      <c r="R65" s="52">
        <v>2500</v>
      </c>
      <c r="S65" s="53">
        <f t="shared" si="0"/>
        <v>2500</v>
      </c>
    </row>
    <row r="66" spans="1:19" s="54" customFormat="1" x14ac:dyDescent="0.25">
      <c r="A66" s="55" t="s">
        <v>96</v>
      </c>
      <c r="B66" s="57" t="s">
        <v>73</v>
      </c>
      <c r="C66" s="46"/>
      <c r="D66" s="46"/>
      <c r="E66" s="46"/>
      <c r="F66" s="47"/>
      <c r="G66" s="47"/>
      <c r="H66" s="47"/>
      <c r="I66" s="48"/>
      <c r="J66" s="48"/>
      <c r="K66" s="48"/>
      <c r="L66" s="49">
        <v>2</v>
      </c>
      <c r="M66" s="45"/>
      <c r="N66" s="45"/>
      <c r="O66" s="50">
        <v>2</v>
      </c>
      <c r="P66" s="56">
        <v>1.0249999999999999</v>
      </c>
      <c r="Q66" s="51"/>
      <c r="R66" s="58">
        <v>600</v>
      </c>
      <c r="S66" s="53">
        <f t="shared" si="0"/>
        <v>1200</v>
      </c>
    </row>
    <row r="67" spans="1:19" s="54" customFormat="1" x14ac:dyDescent="0.25">
      <c r="A67" s="55" t="s">
        <v>97</v>
      </c>
      <c r="B67" s="57" t="s">
        <v>73</v>
      </c>
      <c r="C67" s="46"/>
      <c r="D67" s="46"/>
      <c r="E67" s="46"/>
      <c r="F67" s="47"/>
      <c r="G67" s="47"/>
      <c r="H67" s="47"/>
      <c r="I67" s="48"/>
      <c r="J67" s="48"/>
      <c r="K67" s="48"/>
      <c r="L67" s="49">
        <v>2</v>
      </c>
      <c r="M67" s="45"/>
      <c r="N67" s="45"/>
      <c r="O67" s="50">
        <v>2</v>
      </c>
      <c r="P67" s="56">
        <v>1.0249999999999999</v>
      </c>
      <c r="Q67" s="51"/>
      <c r="R67" s="58">
        <v>300</v>
      </c>
      <c r="S67" s="53">
        <f t="shared" si="0"/>
        <v>600</v>
      </c>
    </row>
    <row r="68" spans="1:19" s="54" customFormat="1" x14ac:dyDescent="0.25">
      <c r="A68" s="55" t="s">
        <v>98</v>
      </c>
      <c r="B68" s="45" t="s">
        <v>99</v>
      </c>
      <c r="C68" s="46"/>
      <c r="D68" s="46">
        <v>4</v>
      </c>
      <c r="E68" s="46"/>
      <c r="F68" s="47"/>
      <c r="G68" s="47">
        <v>4</v>
      </c>
      <c r="H68" s="47"/>
      <c r="I68" s="48"/>
      <c r="J68" s="48"/>
      <c r="K68" s="48"/>
      <c r="L68" s="49"/>
      <c r="M68" s="45"/>
      <c r="N68" s="45"/>
      <c r="O68" s="50">
        <f t="shared" si="1"/>
        <v>8</v>
      </c>
      <c r="P68" s="56">
        <v>1.0249999999999999</v>
      </c>
      <c r="Q68" s="51"/>
      <c r="R68" s="52">
        <v>250</v>
      </c>
      <c r="S68" s="53">
        <f t="shared" si="0"/>
        <v>2000</v>
      </c>
    </row>
    <row r="69" spans="1:19" s="54" customFormat="1" x14ac:dyDescent="0.25">
      <c r="A69" s="55" t="s">
        <v>100</v>
      </c>
      <c r="B69" s="45" t="s">
        <v>50</v>
      </c>
      <c r="C69" s="46"/>
      <c r="D69" s="46">
        <v>4</v>
      </c>
      <c r="E69" s="46"/>
      <c r="F69" s="47"/>
      <c r="G69" s="47">
        <v>4</v>
      </c>
      <c r="H69" s="47"/>
      <c r="I69" s="48"/>
      <c r="J69" s="48"/>
      <c r="K69" s="48"/>
      <c r="L69" s="49"/>
      <c r="M69" s="45"/>
      <c r="N69" s="45"/>
      <c r="O69" s="50">
        <f t="shared" si="1"/>
        <v>8</v>
      </c>
      <c r="P69" s="56">
        <v>1.0249999999999999</v>
      </c>
      <c r="Q69" s="51"/>
      <c r="R69" s="52">
        <v>200</v>
      </c>
      <c r="S69" s="53">
        <f t="shared" si="0"/>
        <v>1600</v>
      </c>
    </row>
    <row r="70" spans="1:19" s="54" customFormat="1" ht="15" x14ac:dyDescent="0.25">
      <c r="A70" s="55" t="s">
        <v>101</v>
      </c>
      <c r="B70" s="45" t="s">
        <v>50</v>
      </c>
      <c r="C70" s="46"/>
      <c r="D70" s="46">
        <v>15</v>
      </c>
      <c r="E70" s="46"/>
      <c r="F70" s="47"/>
      <c r="G70" s="47">
        <v>15</v>
      </c>
      <c r="H70" s="47"/>
      <c r="I70" s="48"/>
      <c r="J70" s="48"/>
      <c r="K70" s="48"/>
      <c r="L70" s="49"/>
      <c r="M70" s="45"/>
      <c r="N70" s="45"/>
      <c r="O70" s="50">
        <f t="shared" si="1"/>
        <v>30</v>
      </c>
      <c r="P70" s="56">
        <v>1.0249999999999999</v>
      </c>
      <c r="Q70" s="51"/>
      <c r="R70" s="71">
        <v>140</v>
      </c>
      <c r="S70" s="53">
        <f t="shared" si="0"/>
        <v>4200</v>
      </c>
    </row>
    <row r="71" spans="1:19" s="54" customFormat="1" x14ac:dyDescent="0.25">
      <c r="A71" s="55" t="s">
        <v>102</v>
      </c>
      <c r="B71" s="45" t="s">
        <v>103</v>
      </c>
      <c r="C71" s="46"/>
      <c r="D71" s="46">
        <v>20</v>
      </c>
      <c r="E71" s="46"/>
      <c r="F71" s="47"/>
      <c r="G71" s="47">
        <v>20</v>
      </c>
      <c r="H71" s="47"/>
      <c r="I71" s="48"/>
      <c r="J71" s="48"/>
      <c r="K71" s="48"/>
      <c r="L71" s="49"/>
      <c r="M71" s="45"/>
      <c r="N71" s="45"/>
      <c r="O71" s="50">
        <f t="shared" si="1"/>
        <v>40</v>
      </c>
      <c r="P71" s="56">
        <v>1.0249999999999999</v>
      </c>
      <c r="Q71" s="51"/>
      <c r="R71" s="52">
        <v>200</v>
      </c>
      <c r="S71" s="53">
        <f t="shared" si="0"/>
        <v>8000</v>
      </c>
    </row>
    <row r="72" spans="1:19" s="54" customFormat="1" x14ac:dyDescent="0.25">
      <c r="A72" s="55" t="s">
        <v>104</v>
      </c>
      <c r="B72" s="45" t="s">
        <v>69</v>
      </c>
      <c r="C72" s="46"/>
      <c r="D72" s="46">
        <v>4</v>
      </c>
      <c r="E72" s="46"/>
      <c r="F72" s="47"/>
      <c r="G72" s="47"/>
      <c r="H72" s="47"/>
      <c r="I72" s="48"/>
      <c r="J72" s="48"/>
      <c r="K72" s="48"/>
      <c r="L72" s="49"/>
      <c r="M72" s="45"/>
      <c r="N72" s="45"/>
      <c r="O72" s="50">
        <f t="shared" si="1"/>
        <v>4</v>
      </c>
      <c r="P72" s="56">
        <v>1.0249999999999999</v>
      </c>
      <c r="Q72" s="51"/>
      <c r="R72" s="52">
        <v>2500</v>
      </c>
      <c r="S72" s="53">
        <f t="shared" si="0"/>
        <v>10000</v>
      </c>
    </row>
    <row r="73" spans="1:19" s="54" customFormat="1" x14ac:dyDescent="0.25">
      <c r="A73" s="55" t="s">
        <v>105</v>
      </c>
      <c r="B73" s="45" t="s">
        <v>69</v>
      </c>
      <c r="C73" s="46"/>
      <c r="D73" s="46">
        <v>10</v>
      </c>
      <c r="E73" s="46"/>
      <c r="F73" s="47"/>
      <c r="G73" s="47"/>
      <c r="H73" s="47"/>
      <c r="I73" s="48"/>
      <c r="J73" s="48"/>
      <c r="K73" s="48"/>
      <c r="L73" s="49"/>
      <c r="M73" s="45"/>
      <c r="N73" s="45"/>
      <c r="O73" s="50">
        <f t="shared" si="1"/>
        <v>10</v>
      </c>
      <c r="P73" s="56">
        <v>1.0249999999999999</v>
      </c>
      <c r="Q73" s="51"/>
      <c r="R73" s="52">
        <v>150</v>
      </c>
      <c r="S73" s="53">
        <f t="shared" si="0"/>
        <v>1500</v>
      </c>
    </row>
    <row r="74" spans="1:19" s="54" customFormat="1" ht="16.5" x14ac:dyDescent="0.25">
      <c r="A74" s="72" t="s">
        <v>106</v>
      </c>
      <c r="B74" s="73" t="s">
        <v>73</v>
      </c>
      <c r="C74" s="46"/>
      <c r="D74" s="46"/>
      <c r="E74" s="46"/>
      <c r="F74" s="47"/>
      <c r="G74" s="47"/>
      <c r="H74" s="47"/>
      <c r="I74" s="48"/>
      <c r="J74" s="48"/>
      <c r="K74" s="48"/>
      <c r="L74" s="49">
        <v>6</v>
      </c>
      <c r="M74" s="45"/>
      <c r="N74" s="45"/>
      <c r="O74" s="50">
        <v>6</v>
      </c>
      <c r="P74" s="56">
        <v>1.0249999999999999</v>
      </c>
      <c r="Q74" s="51"/>
      <c r="R74" s="57">
        <v>150</v>
      </c>
      <c r="S74" s="53">
        <f t="shared" si="0"/>
        <v>900</v>
      </c>
    </row>
    <row r="75" spans="1:19" s="54" customFormat="1" x14ac:dyDescent="0.25">
      <c r="A75" s="55" t="s">
        <v>107</v>
      </c>
      <c r="B75" s="45" t="s">
        <v>50</v>
      </c>
      <c r="C75" s="46"/>
      <c r="D75" s="46">
        <v>8</v>
      </c>
      <c r="E75" s="46"/>
      <c r="F75" s="47"/>
      <c r="G75" s="47">
        <v>8</v>
      </c>
      <c r="H75" s="47"/>
      <c r="I75" s="48"/>
      <c r="J75" s="48"/>
      <c r="K75" s="48"/>
      <c r="L75" s="49"/>
      <c r="M75" s="45"/>
      <c r="N75" s="45"/>
      <c r="O75" s="50">
        <f t="shared" si="1"/>
        <v>16</v>
      </c>
      <c r="P75" s="56">
        <v>1.0249999999999999</v>
      </c>
      <c r="Q75" s="51"/>
      <c r="R75" s="52">
        <v>500</v>
      </c>
      <c r="S75" s="53">
        <f t="shared" si="0"/>
        <v>8000</v>
      </c>
    </row>
    <row r="76" spans="1:19" s="54" customFormat="1" x14ac:dyDescent="0.25">
      <c r="A76" s="55" t="s">
        <v>108</v>
      </c>
      <c r="B76" s="45" t="s">
        <v>50</v>
      </c>
      <c r="C76" s="46"/>
      <c r="D76" s="46">
        <v>2</v>
      </c>
      <c r="E76" s="46"/>
      <c r="F76" s="47"/>
      <c r="G76" s="47">
        <v>2</v>
      </c>
      <c r="H76" s="47"/>
      <c r="I76" s="48"/>
      <c r="J76" s="48"/>
      <c r="K76" s="48"/>
      <c r="L76" s="49"/>
      <c r="M76" s="45"/>
      <c r="N76" s="45"/>
      <c r="O76" s="50">
        <f t="shared" si="1"/>
        <v>4</v>
      </c>
      <c r="P76" s="56">
        <v>1.0249999999999999</v>
      </c>
      <c r="Q76" s="51"/>
      <c r="R76" s="52">
        <v>200</v>
      </c>
      <c r="S76" s="53">
        <f t="shared" si="0"/>
        <v>800</v>
      </c>
    </row>
    <row r="77" spans="1:19" s="54" customFormat="1" x14ac:dyDescent="0.25">
      <c r="A77" s="55" t="s">
        <v>109</v>
      </c>
      <c r="B77" s="45" t="s">
        <v>73</v>
      </c>
      <c r="C77" s="46"/>
      <c r="D77" s="46">
        <v>4</v>
      </c>
      <c r="E77" s="46"/>
      <c r="F77" s="47"/>
      <c r="G77" s="47">
        <v>4</v>
      </c>
      <c r="H77" s="47"/>
      <c r="I77" s="48"/>
      <c r="J77" s="48"/>
      <c r="K77" s="48"/>
      <c r="L77" s="49"/>
      <c r="M77" s="45"/>
      <c r="N77" s="45"/>
      <c r="O77" s="50">
        <f t="shared" si="1"/>
        <v>8</v>
      </c>
      <c r="P77" s="56">
        <v>1.0249999999999999</v>
      </c>
      <c r="Q77" s="51"/>
      <c r="R77" s="52">
        <v>450</v>
      </c>
      <c r="S77" s="53">
        <f t="shared" si="0"/>
        <v>3600</v>
      </c>
    </row>
    <row r="78" spans="1:19" s="54" customFormat="1" x14ac:dyDescent="0.25">
      <c r="A78" s="55" t="s">
        <v>110</v>
      </c>
      <c r="B78" s="45" t="s">
        <v>50</v>
      </c>
      <c r="C78" s="46"/>
      <c r="D78" s="46">
        <v>2</v>
      </c>
      <c r="E78" s="46"/>
      <c r="F78" s="47"/>
      <c r="G78" s="47">
        <v>2</v>
      </c>
      <c r="H78" s="47"/>
      <c r="I78" s="48"/>
      <c r="J78" s="48"/>
      <c r="K78" s="48"/>
      <c r="L78" s="49"/>
      <c r="M78" s="45"/>
      <c r="N78" s="45"/>
      <c r="O78" s="50">
        <f t="shared" si="1"/>
        <v>4</v>
      </c>
      <c r="P78" s="56">
        <v>1.0249999999999999</v>
      </c>
      <c r="Q78" s="51"/>
      <c r="R78" s="52">
        <v>400</v>
      </c>
      <c r="S78" s="53">
        <f t="shared" si="0"/>
        <v>1600</v>
      </c>
    </row>
    <row r="79" spans="1:19" s="54" customFormat="1" x14ac:dyDescent="0.25">
      <c r="A79" s="55" t="s">
        <v>111</v>
      </c>
      <c r="B79" s="45" t="s">
        <v>50</v>
      </c>
      <c r="C79" s="46"/>
      <c r="D79" s="46">
        <v>2</v>
      </c>
      <c r="E79" s="46"/>
      <c r="F79" s="47"/>
      <c r="G79" s="47">
        <v>2</v>
      </c>
      <c r="H79" s="47"/>
      <c r="I79" s="48"/>
      <c r="J79" s="48"/>
      <c r="K79" s="48"/>
      <c r="L79" s="49"/>
      <c r="M79" s="45"/>
      <c r="N79" s="45"/>
      <c r="O79" s="50">
        <f t="shared" si="1"/>
        <v>4</v>
      </c>
      <c r="P79" s="56">
        <v>1.0249999999999999</v>
      </c>
      <c r="Q79" s="51"/>
      <c r="R79" s="52">
        <v>400</v>
      </c>
      <c r="S79" s="53">
        <f t="shared" si="0"/>
        <v>1600</v>
      </c>
    </row>
    <row r="80" spans="1:19" s="54" customFormat="1" x14ac:dyDescent="0.25">
      <c r="A80" s="55" t="s">
        <v>112</v>
      </c>
      <c r="B80" s="45" t="s">
        <v>61</v>
      </c>
      <c r="C80" s="46"/>
      <c r="D80" s="46">
        <v>50</v>
      </c>
      <c r="E80" s="46"/>
      <c r="F80" s="47"/>
      <c r="G80" s="47"/>
      <c r="H80" s="47"/>
      <c r="I80" s="48"/>
      <c r="J80" s="48"/>
      <c r="K80" s="48"/>
      <c r="L80" s="49"/>
      <c r="M80" s="45"/>
      <c r="N80" s="45"/>
      <c r="O80" s="50">
        <f t="shared" si="1"/>
        <v>50</v>
      </c>
      <c r="P80" s="56">
        <v>1.0249999999999999</v>
      </c>
      <c r="Q80" s="51"/>
      <c r="R80" s="52">
        <v>200</v>
      </c>
      <c r="S80" s="53">
        <f t="shared" si="0"/>
        <v>10000</v>
      </c>
    </row>
    <row r="81" spans="1:19" s="54" customFormat="1" x14ac:dyDescent="0.25">
      <c r="A81" s="55" t="s">
        <v>113</v>
      </c>
      <c r="B81" s="45" t="s">
        <v>50</v>
      </c>
      <c r="C81" s="46"/>
      <c r="D81" s="46">
        <v>2</v>
      </c>
      <c r="E81" s="46"/>
      <c r="F81" s="47"/>
      <c r="G81" s="47">
        <v>2</v>
      </c>
      <c r="H81" s="47"/>
      <c r="I81" s="48"/>
      <c r="J81" s="48"/>
      <c r="K81" s="48"/>
      <c r="L81" s="49"/>
      <c r="M81" s="45"/>
      <c r="N81" s="45"/>
      <c r="O81" s="50">
        <f t="shared" si="1"/>
        <v>4</v>
      </c>
      <c r="P81" s="56">
        <v>1.0249999999999999</v>
      </c>
      <c r="Q81" s="51"/>
      <c r="R81" s="52">
        <v>550</v>
      </c>
      <c r="S81" s="53">
        <f t="shared" si="0"/>
        <v>2200</v>
      </c>
    </row>
    <row r="82" spans="1:19" s="54" customFormat="1" x14ac:dyDescent="0.25">
      <c r="A82" s="55" t="s">
        <v>114</v>
      </c>
      <c r="B82" s="45" t="s">
        <v>69</v>
      </c>
      <c r="C82" s="46"/>
      <c r="D82" s="46">
        <v>1</v>
      </c>
      <c r="E82" s="46"/>
      <c r="F82" s="47"/>
      <c r="G82" s="47"/>
      <c r="H82" s="47"/>
      <c r="I82" s="48"/>
      <c r="J82" s="48"/>
      <c r="K82" s="48"/>
      <c r="L82" s="49"/>
      <c r="M82" s="45"/>
      <c r="N82" s="45"/>
      <c r="O82" s="50">
        <f t="shared" si="1"/>
        <v>1</v>
      </c>
      <c r="P82" s="56">
        <v>1.0249999999999999</v>
      </c>
      <c r="Q82" s="51"/>
      <c r="R82" s="52">
        <v>8500</v>
      </c>
      <c r="S82" s="53">
        <f t="shared" si="0"/>
        <v>8500</v>
      </c>
    </row>
    <row r="83" spans="1:19" s="54" customFormat="1" x14ac:dyDescent="0.25">
      <c r="A83" s="55" t="s">
        <v>115</v>
      </c>
      <c r="B83" s="45" t="s">
        <v>69</v>
      </c>
      <c r="C83" s="46"/>
      <c r="D83" s="46">
        <v>1</v>
      </c>
      <c r="E83" s="46"/>
      <c r="F83" s="47"/>
      <c r="G83" s="47"/>
      <c r="H83" s="47"/>
      <c r="I83" s="48"/>
      <c r="J83" s="48"/>
      <c r="K83" s="48"/>
      <c r="L83" s="49"/>
      <c r="M83" s="45"/>
      <c r="N83" s="45"/>
      <c r="O83" s="50">
        <f t="shared" si="1"/>
        <v>1</v>
      </c>
      <c r="P83" s="56">
        <v>1.0249999999999999</v>
      </c>
      <c r="Q83" s="51"/>
      <c r="R83" s="52">
        <v>8500</v>
      </c>
      <c r="S83" s="53">
        <f t="shared" si="0"/>
        <v>8500</v>
      </c>
    </row>
    <row r="84" spans="1:19" s="54" customFormat="1" x14ac:dyDescent="0.25">
      <c r="A84" s="55" t="s">
        <v>116</v>
      </c>
      <c r="B84" s="45" t="s">
        <v>50</v>
      </c>
      <c r="C84" s="46"/>
      <c r="D84" s="46">
        <v>2</v>
      </c>
      <c r="E84" s="46"/>
      <c r="F84" s="47"/>
      <c r="G84" s="47"/>
      <c r="H84" s="47"/>
      <c r="I84" s="48"/>
      <c r="J84" s="48"/>
      <c r="K84" s="48"/>
      <c r="L84" s="49"/>
      <c r="M84" s="45"/>
      <c r="N84" s="45"/>
      <c r="O84" s="50">
        <f t="shared" si="1"/>
        <v>2</v>
      </c>
      <c r="P84" s="56">
        <v>1.0249999999999999</v>
      </c>
      <c r="Q84" s="51"/>
      <c r="R84" s="52">
        <v>7300</v>
      </c>
      <c r="S84" s="53">
        <f t="shared" si="0"/>
        <v>14600</v>
      </c>
    </row>
    <row r="85" spans="1:19" s="54" customFormat="1" x14ac:dyDescent="0.25">
      <c r="A85" s="55" t="s">
        <v>117</v>
      </c>
      <c r="B85" s="45" t="s">
        <v>73</v>
      </c>
      <c r="C85" s="46"/>
      <c r="D85" s="46">
        <v>2</v>
      </c>
      <c r="E85" s="46"/>
      <c r="F85" s="47"/>
      <c r="G85" s="47"/>
      <c r="H85" s="47"/>
      <c r="I85" s="48"/>
      <c r="J85" s="48"/>
      <c r="K85" s="48"/>
      <c r="L85" s="49"/>
      <c r="M85" s="45"/>
      <c r="N85" s="45"/>
      <c r="O85" s="50">
        <f t="shared" si="1"/>
        <v>2</v>
      </c>
      <c r="P85" s="56">
        <v>1.0249999999999999</v>
      </c>
      <c r="Q85" s="51"/>
      <c r="R85" s="52">
        <v>1950</v>
      </c>
      <c r="S85" s="53">
        <f t="shared" si="0"/>
        <v>3900</v>
      </c>
    </row>
    <row r="86" spans="1:19" s="54" customFormat="1" x14ac:dyDescent="0.25">
      <c r="A86" s="55" t="s">
        <v>118</v>
      </c>
      <c r="B86" s="45" t="s">
        <v>69</v>
      </c>
      <c r="C86" s="46"/>
      <c r="D86" s="46">
        <v>1</v>
      </c>
      <c r="E86" s="46"/>
      <c r="F86" s="47"/>
      <c r="G86" s="47"/>
      <c r="H86" s="47"/>
      <c r="I86" s="48"/>
      <c r="J86" s="48"/>
      <c r="K86" s="48"/>
      <c r="L86" s="49"/>
      <c r="M86" s="45"/>
      <c r="N86" s="45"/>
      <c r="O86" s="50">
        <f t="shared" si="1"/>
        <v>1</v>
      </c>
      <c r="P86" s="56">
        <v>1.0249999999999999</v>
      </c>
      <c r="Q86" s="51"/>
      <c r="R86" s="52">
        <v>3450</v>
      </c>
      <c r="S86" s="53">
        <f t="shared" si="0"/>
        <v>3450</v>
      </c>
    </row>
    <row r="87" spans="1:19" s="54" customFormat="1" ht="15" x14ac:dyDescent="0.25">
      <c r="A87" s="55" t="s">
        <v>119</v>
      </c>
      <c r="B87" s="45" t="s">
        <v>50</v>
      </c>
      <c r="C87" s="46"/>
      <c r="D87" s="46">
        <v>50</v>
      </c>
      <c r="E87" s="46"/>
      <c r="F87" s="47"/>
      <c r="G87" s="47">
        <v>50</v>
      </c>
      <c r="H87" s="47"/>
      <c r="I87" s="48"/>
      <c r="J87" s="48"/>
      <c r="K87" s="48"/>
      <c r="L87" s="49">
        <v>40</v>
      </c>
      <c r="M87" s="45"/>
      <c r="N87" s="45"/>
      <c r="O87" s="50">
        <f t="shared" si="1"/>
        <v>140</v>
      </c>
      <c r="P87" s="56">
        <v>1.0249999999999999</v>
      </c>
      <c r="Q87" s="51"/>
      <c r="R87" s="62">
        <v>35</v>
      </c>
      <c r="S87" s="53">
        <f t="shared" si="0"/>
        <v>4900</v>
      </c>
    </row>
    <row r="88" spans="1:19" s="54" customFormat="1" ht="16.5" x14ac:dyDescent="0.3">
      <c r="A88" s="74" t="s">
        <v>120</v>
      </c>
      <c r="B88" s="60" t="s">
        <v>73</v>
      </c>
      <c r="C88" s="46"/>
      <c r="D88" s="46"/>
      <c r="E88" s="46"/>
      <c r="F88" s="47"/>
      <c r="G88" s="47"/>
      <c r="H88" s="47"/>
      <c r="I88" s="48"/>
      <c r="J88" s="48"/>
      <c r="K88" s="48"/>
      <c r="L88" s="61">
        <v>4</v>
      </c>
      <c r="M88" s="55"/>
      <c r="N88" s="45"/>
      <c r="O88" s="66">
        <v>4</v>
      </c>
      <c r="P88" s="56">
        <v>1.0249999999999999</v>
      </c>
      <c r="Q88" s="45"/>
      <c r="R88" s="62">
        <v>1800</v>
      </c>
      <c r="S88" s="53">
        <f t="shared" si="0"/>
        <v>7200</v>
      </c>
    </row>
    <row r="89" spans="1:19" s="54" customFormat="1" x14ac:dyDescent="0.25">
      <c r="A89" s="55" t="s">
        <v>121</v>
      </c>
      <c r="B89" s="45" t="s">
        <v>122</v>
      </c>
      <c r="C89" s="46"/>
      <c r="D89" s="46">
        <v>3</v>
      </c>
      <c r="E89" s="46"/>
      <c r="F89" s="47"/>
      <c r="G89" s="47">
        <v>3</v>
      </c>
      <c r="H89" s="47"/>
      <c r="I89" s="48"/>
      <c r="J89" s="48"/>
      <c r="K89" s="48"/>
      <c r="L89" s="49"/>
      <c r="M89" s="45"/>
      <c r="N89" s="45"/>
      <c r="O89" s="50">
        <f t="shared" si="1"/>
        <v>6</v>
      </c>
      <c r="P89" s="56">
        <v>1.0249999999999999</v>
      </c>
      <c r="Q89" s="51"/>
      <c r="R89" s="52">
        <v>550</v>
      </c>
      <c r="S89" s="53">
        <f t="shared" si="0"/>
        <v>3300</v>
      </c>
    </row>
    <row r="90" spans="1:19" s="54" customFormat="1" x14ac:dyDescent="0.25">
      <c r="A90" s="55" t="s">
        <v>123</v>
      </c>
      <c r="B90" s="45" t="s">
        <v>73</v>
      </c>
      <c r="C90" s="46"/>
      <c r="D90" s="46">
        <v>4</v>
      </c>
      <c r="E90" s="46"/>
      <c r="F90" s="47"/>
      <c r="G90" s="47"/>
      <c r="H90" s="47"/>
      <c r="I90" s="48"/>
      <c r="J90" s="48"/>
      <c r="K90" s="48"/>
      <c r="L90" s="49"/>
      <c r="M90" s="45"/>
      <c r="N90" s="45"/>
      <c r="O90" s="50">
        <v>4</v>
      </c>
      <c r="P90" s="56">
        <v>1.0249999999999999</v>
      </c>
      <c r="Q90" s="51"/>
      <c r="R90" s="52">
        <v>3500</v>
      </c>
      <c r="S90" s="53">
        <f t="shared" si="0"/>
        <v>14000</v>
      </c>
    </row>
    <row r="91" spans="1:19" s="54" customFormat="1" x14ac:dyDescent="0.25">
      <c r="A91" s="75" t="s">
        <v>124</v>
      </c>
      <c r="B91" s="57" t="s">
        <v>53</v>
      </c>
      <c r="C91" s="46"/>
      <c r="D91" s="46"/>
      <c r="E91" s="46"/>
      <c r="F91" s="47"/>
      <c r="G91" s="47"/>
      <c r="H91" s="47"/>
      <c r="I91" s="48"/>
      <c r="J91" s="48"/>
      <c r="K91" s="48"/>
      <c r="L91" s="49">
        <v>10</v>
      </c>
      <c r="M91" s="55"/>
      <c r="N91" s="45"/>
      <c r="O91" s="66">
        <v>10</v>
      </c>
      <c r="P91" s="56">
        <v>1.0249999999999999</v>
      </c>
      <c r="Q91" s="45"/>
      <c r="R91" s="58">
        <v>1500</v>
      </c>
      <c r="S91" s="53">
        <f t="shared" si="0"/>
        <v>15000</v>
      </c>
    </row>
    <row r="92" spans="1:19" s="54" customFormat="1" ht="25.5" x14ac:dyDescent="0.25">
      <c r="A92" s="55" t="s">
        <v>125</v>
      </c>
      <c r="B92" s="57" t="s">
        <v>73</v>
      </c>
      <c r="C92" s="46"/>
      <c r="D92" s="46"/>
      <c r="E92" s="46"/>
      <c r="F92" s="47"/>
      <c r="G92" s="47"/>
      <c r="H92" s="47"/>
      <c r="I92" s="48"/>
      <c r="J92" s="48"/>
      <c r="K92" s="48"/>
      <c r="L92" s="49">
        <v>1</v>
      </c>
      <c r="M92" s="55"/>
      <c r="N92" s="45"/>
      <c r="O92" s="66">
        <v>1</v>
      </c>
      <c r="P92" s="56">
        <v>1.0249999999999999</v>
      </c>
      <c r="Q92" s="45"/>
      <c r="R92" s="58">
        <v>2500</v>
      </c>
      <c r="S92" s="53">
        <f t="shared" si="0"/>
        <v>2500</v>
      </c>
    </row>
    <row r="93" spans="1:19" s="54" customFormat="1" x14ac:dyDescent="0.25">
      <c r="A93" s="55" t="s">
        <v>126</v>
      </c>
      <c r="B93" s="57" t="s">
        <v>73</v>
      </c>
      <c r="C93" s="46"/>
      <c r="D93" s="46"/>
      <c r="E93" s="46"/>
      <c r="F93" s="47"/>
      <c r="G93" s="47">
        <v>6</v>
      </c>
      <c r="H93" s="47"/>
      <c r="I93" s="48"/>
      <c r="J93" s="48"/>
      <c r="K93" s="48"/>
      <c r="L93" s="49"/>
      <c r="M93" s="55"/>
      <c r="N93" s="45"/>
      <c r="O93" s="66">
        <v>6</v>
      </c>
      <c r="P93" s="56">
        <v>1.0249999999999999</v>
      </c>
      <c r="Q93" s="45"/>
      <c r="R93" s="58">
        <v>450</v>
      </c>
      <c r="S93" s="53">
        <f t="shared" si="0"/>
        <v>2700</v>
      </c>
    </row>
    <row r="94" spans="1:19" s="54" customFormat="1" ht="15" x14ac:dyDescent="0.25">
      <c r="A94" s="68" t="s">
        <v>127</v>
      </c>
      <c r="B94" s="69" t="s">
        <v>66</v>
      </c>
      <c r="C94" s="46"/>
      <c r="D94" s="46"/>
      <c r="E94" s="46"/>
      <c r="F94" s="47"/>
      <c r="G94" s="47"/>
      <c r="H94" s="47"/>
      <c r="I94" s="48"/>
      <c r="J94" s="48"/>
      <c r="K94" s="48"/>
      <c r="L94" s="70">
        <v>1</v>
      </c>
      <c r="M94" s="55"/>
      <c r="N94" s="45"/>
      <c r="O94" s="66">
        <v>1</v>
      </c>
      <c r="P94" s="56">
        <v>1.0249999999999999</v>
      </c>
      <c r="Q94" s="45"/>
      <c r="R94" s="71">
        <v>700</v>
      </c>
      <c r="S94" s="53">
        <f t="shared" si="0"/>
        <v>700</v>
      </c>
    </row>
    <row r="95" spans="1:19" s="54" customFormat="1" x14ac:dyDescent="0.25">
      <c r="A95" s="55" t="s">
        <v>128</v>
      </c>
      <c r="B95" s="45" t="s">
        <v>73</v>
      </c>
      <c r="C95" s="46"/>
      <c r="D95" s="46">
        <v>1</v>
      </c>
      <c r="E95" s="46"/>
      <c r="F95" s="47"/>
      <c r="G95" s="47">
        <v>1</v>
      </c>
      <c r="H95" s="47"/>
      <c r="I95" s="48"/>
      <c r="J95" s="48"/>
      <c r="K95" s="48"/>
      <c r="L95" s="49"/>
      <c r="M95" s="45"/>
      <c r="N95" s="45"/>
      <c r="O95" s="50">
        <f t="shared" si="1"/>
        <v>2</v>
      </c>
      <c r="P95" s="56">
        <v>1.0249999999999999</v>
      </c>
      <c r="Q95" s="51"/>
      <c r="R95" s="52">
        <v>7000</v>
      </c>
      <c r="S95" s="53">
        <f t="shared" si="0"/>
        <v>14000</v>
      </c>
    </row>
    <row r="96" spans="1:19" s="54" customFormat="1" x14ac:dyDescent="0.25">
      <c r="A96" s="55" t="s">
        <v>129</v>
      </c>
      <c r="B96" s="45" t="s">
        <v>69</v>
      </c>
      <c r="C96" s="46"/>
      <c r="D96" s="46">
        <v>2</v>
      </c>
      <c r="E96" s="46"/>
      <c r="F96" s="47"/>
      <c r="G96" s="47"/>
      <c r="H96" s="47"/>
      <c r="I96" s="48"/>
      <c r="J96" s="48"/>
      <c r="K96" s="48"/>
      <c r="L96" s="49"/>
      <c r="M96" s="45"/>
      <c r="N96" s="45"/>
      <c r="O96" s="50">
        <f t="shared" si="1"/>
        <v>2</v>
      </c>
      <c r="P96" s="56">
        <v>1.0249999999999999</v>
      </c>
      <c r="Q96" s="51"/>
      <c r="R96" s="52">
        <v>1450</v>
      </c>
      <c r="S96" s="53">
        <f t="shared" si="0"/>
        <v>2900</v>
      </c>
    </row>
    <row r="97" spans="1:19" s="54" customFormat="1" ht="25.5" x14ac:dyDescent="0.25">
      <c r="A97" s="55" t="s">
        <v>130</v>
      </c>
      <c r="B97" s="45" t="s">
        <v>73</v>
      </c>
      <c r="C97" s="46"/>
      <c r="D97" s="46">
        <v>2</v>
      </c>
      <c r="E97" s="46"/>
      <c r="F97" s="47"/>
      <c r="G97" s="47"/>
      <c r="H97" s="47"/>
      <c r="I97" s="48"/>
      <c r="J97" s="48"/>
      <c r="K97" s="48"/>
      <c r="L97" s="49"/>
      <c r="M97" s="45"/>
      <c r="N97" s="45"/>
      <c r="O97" s="50">
        <f t="shared" si="1"/>
        <v>2</v>
      </c>
      <c r="P97" s="56">
        <v>1.0249999999999999</v>
      </c>
      <c r="Q97" s="51"/>
      <c r="R97" s="52">
        <v>2500</v>
      </c>
      <c r="S97" s="53">
        <f t="shared" si="0"/>
        <v>5000</v>
      </c>
    </row>
    <row r="98" spans="1:19" s="54" customFormat="1" ht="25.5" x14ac:dyDescent="0.25">
      <c r="A98" s="55" t="s">
        <v>131</v>
      </c>
      <c r="B98" s="45" t="s">
        <v>73</v>
      </c>
      <c r="C98" s="46"/>
      <c r="D98" s="46">
        <v>2</v>
      </c>
      <c r="E98" s="46"/>
      <c r="F98" s="47"/>
      <c r="G98" s="47"/>
      <c r="H98" s="47"/>
      <c r="I98" s="48"/>
      <c r="J98" s="48"/>
      <c r="K98" s="48"/>
      <c r="L98" s="49"/>
      <c r="M98" s="45"/>
      <c r="N98" s="45"/>
      <c r="O98" s="50">
        <f t="shared" si="1"/>
        <v>2</v>
      </c>
      <c r="P98" s="56">
        <v>1.0249999999999999</v>
      </c>
      <c r="Q98" s="51"/>
      <c r="R98" s="52">
        <v>3200</v>
      </c>
      <c r="S98" s="53">
        <f t="shared" si="0"/>
        <v>6400</v>
      </c>
    </row>
    <row r="99" spans="1:19" s="54" customFormat="1" ht="25.5" x14ac:dyDescent="0.25">
      <c r="A99" s="55" t="s">
        <v>132</v>
      </c>
      <c r="B99" s="45" t="s">
        <v>50</v>
      </c>
      <c r="C99" s="46"/>
      <c r="D99" s="46">
        <v>8</v>
      </c>
      <c r="E99" s="46"/>
      <c r="F99" s="47"/>
      <c r="G99" s="47">
        <v>8</v>
      </c>
      <c r="H99" s="47"/>
      <c r="I99" s="48"/>
      <c r="J99" s="48"/>
      <c r="K99" s="48"/>
      <c r="L99" s="49"/>
      <c r="M99" s="45"/>
      <c r="N99" s="45"/>
      <c r="O99" s="50">
        <f t="shared" si="1"/>
        <v>16</v>
      </c>
      <c r="P99" s="56">
        <v>1.0249999999999999</v>
      </c>
      <c r="Q99" s="51"/>
      <c r="R99" s="52">
        <v>800</v>
      </c>
      <c r="S99" s="53">
        <f t="shared" si="0"/>
        <v>12800</v>
      </c>
    </row>
    <row r="100" spans="1:19" s="54" customFormat="1" x14ac:dyDescent="0.25">
      <c r="A100" s="55" t="s">
        <v>133</v>
      </c>
      <c r="B100" s="45" t="s">
        <v>63</v>
      </c>
      <c r="C100" s="46"/>
      <c r="D100" s="46">
        <v>4</v>
      </c>
      <c r="E100" s="46"/>
      <c r="F100" s="47"/>
      <c r="G100" s="47">
        <v>4</v>
      </c>
      <c r="H100" s="47"/>
      <c r="I100" s="48"/>
      <c r="J100" s="48"/>
      <c r="K100" s="48"/>
      <c r="L100" s="49">
        <v>8</v>
      </c>
      <c r="M100" s="45"/>
      <c r="N100" s="45"/>
      <c r="O100" s="50">
        <f t="shared" si="1"/>
        <v>16</v>
      </c>
      <c r="P100" s="56">
        <v>1.0249999999999999</v>
      </c>
      <c r="Q100" s="51"/>
      <c r="R100" s="57">
        <v>150</v>
      </c>
      <c r="S100" s="53">
        <f t="shared" si="0"/>
        <v>2400</v>
      </c>
    </row>
    <row r="101" spans="1:19" s="54" customFormat="1" x14ac:dyDescent="0.25">
      <c r="A101" s="55" t="s">
        <v>134</v>
      </c>
      <c r="B101" s="45" t="s">
        <v>50</v>
      </c>
      <c r="C101" s="46"/>
      <c r="D101" s="46">
        <v>4</v>
      </c>
      <c r="E101" s="46"/>
      <c r="F101" s="47"/>
      <c r="G101" s="47">
        <v>4</v>
      </c>
      <c r="H101" s="47"/>
      <c r="I101" s="48"/>
      <c r="J101" s="48"/>
      <c r="K101" s="48"/>
      <c r="L101" s="49"/>
      <c r="M101" s="45"/>
      <c r="N101" s="45"/>
      <c r="O101" s="50">
        <f t="shared" si="1"/>
        <v>8</v>
      </c>
      <c r="P101" s="56">
        <v>1.0249999999999999</v>
      </c>
      <c r="Q101" s="51"/>
      <c r="R101" s="52">
        <v>200</v>
      </c>
      <c r="S101" s="53">
        <f t="shared" si="0"/>
        <v>1600</v>
      </c>
    </row>
    <row r="102" spans="1:19" s="54" customFormat="1" ht="15" x14ac:dyDescent="0.25">
      <c r="A102" s="55" t="s">
        <v>135</v>
      </c>
      <c r="B102" s="45" t="s">
        <v>61</v>
      </c>
      <c r="C102" s="46"/>
      <c r="D102" s="46">
        <v>40</v>
      </c>
      <c r="E102" s="46"/>
      <c r="F102" s="47"/>
      <c r="G102" s="47">
        <v>40</v>
      </c>
      <c r="H102" s="47"/>
      <c r="I102" s="48"/>
      <c r="J102" s="48"/>
      <c r="K102" s="48"/>
      <c r="L102" s="49"/>
      <c r="M102" s="45"/>
      <c r="N102" s="45"/>
      <c r="O102" s="50">
        <f t="shared" si="1"/>
        <v>80</v>
      </c>
      <c r="P102" s="56">
        <v>1.0249999999999999</v>
      </c>
      <c r="Q102" s="51"/>
      <c r="R102" s="62">
        <v>200</v>
      </c>
      <c r="S102" s="53">
        <f t="shared" si="0"/>
        <v>16000</v>
      </c>
    </row>
    <row r="103" spans="1:19" s="54" customFormat="1" ht="15" x14ac:dyDescent="0.25">
      <c r="A103" s="55" t="s">
        <v>136</v>
      </c>
      <c r="B103" s="45" t="s">
        <v>50</v>
      </c>
      <c r="C103" s="46"/>
      <c r="D103" s="46">
        <v>4</v>
      </c>
      <c r="E103" s="46"/>
      <c r="F103" s="47"/>
      <c r="G103" s="47"/>
      <c r="H103" s="47"/>
      <c r="I103" s="48"/>
      <c r="J103" s="48"/>
      <c r="K103" s="48"/>
      <c r="L103" s="49"/>
      <c r="M103" s="45"/>
      <c r="N103" s="45"/>
      <c r="O103" s="50">
        <v>4</v>
      </c>
      <c r="P103" s="56">
        <v>1.0249999999999999</v>
      </c>
      <c r="Q103" s="51"/>
      <c r="R103" s="62">
        <v>650</v>
      </c>
      <c r="S103" s="53">
        <f t="shared" si="0"/>
        <v>2600</v>
      </c>
    </row>
    <row r="104" spans="1:19" s="54" customFormat="1" ht="15" x14ac:dyDescent="0.25">
      <c r="A104" s="55" t="s">
        <v>137</v>
      </c>
      <c r="B104" s="45" t="s">
        <v>50</v>
      </c>
      <c r="C104" s="46"/>
      <c r="D104" s="46">
        <v>4</v>
      </c>
      <c r="E104" s="46"/>
      <c r="F104" s="47"/>
      <c r="G104" s="47">
        <v>4</v>
      </c>
      <c r="H104" s="47"/>
      <c r="I104" s="48"/>
      <c r="J104" s="48"/>
      <c r="K104" s="48"/>
      <c r="L104" s="61">
        <v>10</v>
      </c>
      <c r="M104" s="49"/>
      <c r="N104" s="45"/>
      <c r="O104" s="66">
        <v>18</v>
      </c>
      <c r="P104" s="56">
        <v>1.0249999999999999</v>
      </c>
      <c r="Q104" s="56"/>
      <c r="R104" s="62">
        <v>200</v>
      </c>
      <c r="S104" s="52">
        <v>250</v>
      </c>
    </row>
    <row r="105" spans="1:19" s="54" customFormat="1" ht="25.5" x14ac:dyDescent="0.25">
      <c r="A105" s="76" t="s">
        <v>138</v>
      </c>
      <c r="B105" s="69" t="s">
        <v>73</v>
      </c>
      <c r="C105" s="46"/>
      <c r="D105" s="46"/>
      <c r="E105" s="46"/>
      <c r="F105" s="47"/>
      <c r="G105" s="47"/>
      <c r="H105" s="47"/>
      <c r="I105" s="48"/>
      <c r="J105" s="48"/>
      <c r="K105" s="48"/>
      <c r="L105" s="70">
        <v>1</v>
      </c>
      <c r="M105" s="49"/>
      <c r="N105" s="45"/>
      <c r="O105" s="66">
        <v>1</v>
      </c>
      <c r="P105" s="56">
        <v>1.0249999999999999</v>
      </c>
      <c r="Q105" s="56"/>
      <c r="R105" s="51">
        <v>250</v>
      </c>
      <c r="S105" s="52">
        <v>250</v>
      </c>
    </row>
    <row r="106" spans="1:19" s="54" customFormat="1" ht="15" x14ac:dyDescent="0.25">
      <c r="A106" s="68" t="s">
        <v>139</v>
      </c>
      <c r="B106" s="69" t="s">
        <v>50</v>
      </c>
      <c r="C106" s="46"/>
      <c r="D106" s="46"/>
      <c r="E106" s="46"/>
      <c r="F106" s="47"/>
      <c r="G106" s="47"/>
      <c r="H106" s="47"/>
      <c r="I106" s="48"/>
      <c r="J106" s="48"/>
      <c r="K106" s="48"/>
      <c r="L106" s="70">
        <v>2</v>
      </c>
      <c r="M106" s="49"/>
      <c r="N106" s="45"/>
      <c r="O106" s="66">
        <v>2</v>
      </c>
      <c r="P106" s="56">
        <v>1.0249999999999999</v>
      </c>
      <c r="Q106" s="56"/>
      <c r="R106" s="71">
        <v>180</v>
      </c>
      <c r="S106" s="52">
        <v>250</v>
      </c>
    </row>
    <row r="107" spans="1:19" s="54" customFormat="1" ht="15" x14ac:dyDescent="0.25">
      <c r="A107" s="55" t="s">
        <v>140</v>
      </c>
      <c r="B107" s="45" t="s">
        <v>61</v>
      </c>
      <c r="C107" s="46"/>
      <c r="D107" s="46">
        <v>6</v>
      </c>
      <c r="E107" s="46"/>
      <c r="F107" s="47"/>
      <c r="G107" s="47">
        <v>6</v>
      </c>
      <c r="H107" s="47"/>
      <c r="I107" s="48"/>
      <c r="J107" s="48"/>
      <c r="K107" s="48"/>
      <c r="L107" s="70">
        <v>12</v>
      </c>
      <c r="M107" s="45"/>
      <c r="N107" s="45"/>
      <c r="O107" s="50">
        <f t="shared" si="1"/>
        <v>24</v>
      </c>
      <c r="P107" s="56">
        <v>1.0249999999999999</v>
      </c>
      <c r="Q107" s="51"/>
      <c r="R107" s="71">
        <v>58.332999999999998</v>
      </c>
      <c r="S107" s="53">
        <f t="shared" si="0"/>
        <v>1399.992</v>
      </c>
    </row>
    <row r="108" spans="1:19" s="54" customFormat="1" x14ac:dyDescent="0.25">
      <c r="A108" s="55" t="s">
        <v>141</v>
      </c>
      <c r="B108" s="45" t="s">
        <v>142</v>
      </c>
      <c r="C108" s="46"/>
      <c r="D108" s="46">
        <v>4</v>
      </c>
      <c r="E108" s="46"/>
      <c r="F108" s="47"/>
      <c r="G108" s="47">
        <v>6</v>
      </c>
      <c r="H108" s="47"/>
      <c r="I108" s="48"/>
      <c r="J108" s="48"/>
      <c r="K108" s="48"/>
      <c r="L108" s="49">
        <v>4</v>
      </c>
      <c r="M108" s="45"/>
      <c r="N108" s="45"/>
      <c r="O108" s="50">
        <f t="shared" si="1"/>
        <v>14</v>
      </c>
      <c r="P108" s="56">
        <v>1.0249999999999999</v>
      </c>
      <c r="Q108" s="51"/>
      <c r="R108" s="52">
        <v>120</v>
      </c>
      <c r="S108" s="53">
        <f t="shared" si="0"/>
        <v>1680</v>
      </c>
    </row>
    <row r="109" spans="1:19" s="54" customFormat="1" x14ac:dyDescent="0.25">
      <c r="A109" s="55" t="s">
        <v>143</v>
      </c>
      <c r="B109" s="45" t="s">
        <v>142</v>
      </c>
      <c r="C109" s="46"/>
      <c r="D109" s="46">
        <v>4</v>
      </c>
      <c r="E109" s="46"/>
      <c r="F109" s="47"/>
      <c r="G109" s="47">
        <v>4</v>
      </c>
      <c r="H109" s="47"/>
      <c r="I109" s="48"/>
      <c r="J109" s="48"/>
      <c r="K109" s="48"/>
      <c r="L109" s="49">
        <v>4</v>
      </c>
      <c r="M109" s="45"/>
      <c r="N109" s="45"/>
      <c r="O109" s="50">
        <f t="shared" si="1"/>
        <v>12</v>
      </c>
      <c r="P109" s="56">
        <v>1.0249999999999999</v>
      </c>
      <c r="Q109" s="51"/>
      <c r="R109" s="52">
        <v>120</v>
      </c>
      <c r="S109" s="53">
        <f t="shared" si="0"/>
        <v>1440</v>
      </c>
    </row>
    <row r="110" spans="1:19" s="54" customFormat="1" x14ac:dyDescent="0.25">
      <c r="A110" s="55" t="s">
        <v>144</v>
      </c>
      <c r="B110" s="45" t="s">
        <v>61</v>
      </c>
      <c r="C110" s="46"/>
      <c r="D110" s="46">
        <v>6</v>
      </c>
      <c r="E110" s="46"/>
      <c r="F110" s="47"/>
      <c r="G110" s="47">
        <v>6</v>
      </c>
      <c r="H110" s="47"/>
      <c r="I110" s="48"/>
      <c r="J110" s="48"/>
      <c r="K110" s="48"/>
      <c r="L110" s="49"/>
      <c r="M110" s="45"/>
      <c r="N110" s="45"/>
      <c r="O110" s="50">
        <f t="shared" si="1"/>
        <v>12</v>
      </c>
      <c r="P110" s="56">
        <v>1.0249999999999999</v>
      </c>
      <c r="Q110" s="51"/>
      <c r="R110" s="52">
        <v>300</v>
      </c>
      <c r="S110" s="53">
        <f t="shared" si="0"/>
        <v>3600</v>
      </c>
    </row>
    <row r="111" spans="1:19" s="54" customFormat="1" x14ac:dyDescent="0.25">
      <c r="A111" s="55" t="s">
        <v>145</v>
      </c>
      <c r="B111" s="45" t="s">
        <v>90</v>
      </c>
      <c r="C111" s="46"/>
      <c r="D111" s="46"/>
      <c r="E111" s="46"/>
      <c r="F111" s="47"/>
      <c r="G111" s="47">
        <v>1</v>
      </c>
      <c r="H111" s="47"/>
      <c r="I111" s="48"/>
      <c r="J111" s="48"/>
      <c r="K111" s="48"/>
      <c r="L111" s="49"/>
      <c r="M111" s="45"/>
      <c r="N111" s="45"/>
      <c r="O111" s="50">
        <v>1</v>
      </c>
      <c r="P111" s="56">
        <v>1.0249999999999999</v>
      </c>
      <c r="Q111" s="51"/>
      <c r="R111" s="52">
        <v>1800</v>
      </c>
      <c r="S111" s="53">
        <f t="shared" si="0"/>
        <v>1800</v>
      </c>
    </row>
    <row r="112" spans="1:19" s="54" customFormat="1" x14ac:dyDescent="0.25">
      <c r="A112" s="55" t="s">
        <v>146</v>
      </c>
      <c r="B112" s="45" t="s">
        <v>50</v>
      </c>
      <c r="C112" s="46"/>
      <c r="D112" s="46"/>
      <c r="E112" s="46"/>
      <c r="F112" s="47"/>
      <c r="G112" s="47">
        <v>3</v>
      </c>
      <c r="H112" s="47"/>
      <c r="I112" s="48"/>
      <c r="J112" s="48"/>
      <c r="K112" s="48"/>
      <c r="L112" s="49"/>
      <c r="M112" s="45"/>
      <c r="N112" s="45"/>
      <c r="O112" s="50">
        <v>3</v>
      </c>
      <c r="P112" s="56">
        <v>1.0249999999999999</v>
      </c>
      <c r="Q112" s="51"/>
      <c r="R112" s="52">
        <v>850</v>
      </c>
      <c r="S112" s="53">
        <f t="shared" si="0"/>
        <v>2550</v>
      </c>
    </row>
    <row r="113" spans="1:19" s="54" customFormat="1" x14ac:dyDescent="0.25">
      <c r="A113" s="55" t="s">
        <v>147</v>
      </c>
      <c r="B113" s="45" t="s">
        <v>90</v>
      </c>
      <c r="C113" s="46"/>
      <c r="D113" s="46">
        <v>1</v>
      </c>
      <c r="E113" s="46"/>
      <c r="F113" s="47"/>
      <c r="G113" s="47"/>
      <c r="H113" s="47"/>
      <c r="I113" s="48"/>
      <c r="J113" s="48"/>
      <c r="K113" s="48"/>
      <c r="L113" s="49"/>
      <c r="M113" s="45"/>
      <c r="N113" s="45"/>
      <c r="O113" s="50">
        <v>1</v>
      </c>
      <c r="P113" s="56">
        <v>1.0249999999999999</v>
      </c>
      <c r="Q113" s="51"/>
      <c r="R113" s="52">
        <v>3500</v>
      </c>
      <c r="S113" s="53">
        <f t="shared" si="0"/>
        <v>3500</v>
      </c>
    </row>
    <row r="114" spans="1:19" s="54" customFormat="1" x14ac:dyDescent="0.25">
      <c r="A114" s="55" t="s">
        <v>148</v>
      </c>
      <c r="B114" s="45" t="s">
        <v>50</v>
      </c>
      <c r="C114" s="46"/>
      <c r="D114" s="46">
        <v>8</v>
      </c>
      <c r="E114" s="46"/>
      <c r="F114" s="47"/>
      <c r="G114" s="47">
        <v>7</v>
      </c>
      <c r="H114" s="47"/>
      <c r="I114" s="48"/>
      <c r="J114" s="48"/>
      <c r="K114" s="48"/>
      <c r="L114" s="49"/>
      <c r="M114" s="45"/>
      <c r="N114" s="45"/>
      <c r="O114" s="50">
        <f t="shared" si="1"/>
        <v>15</v>
      </c>
      <c r="P114" s="56">
        <v>1.0249999999999999</v>
      </c>
      <c r="Q114" s="51"/>
      <c r="R114" s="52">
        <v>180</v>
      </c>
      <c r="S114" s="53">
        <f t="shared" si="0"/>
        <v>2700</v>
      </c>
    </row>
    <row r="115" spans="1:19" s="54" customFormat="1" x14ac:dyDescent="0.25">
      <c r="A115" s="55" t="s">
        <v>149</v>
      </c>
      <c r="B115" s="45" t="s">
        <v>50</v>
      </c>
      <c r="C115" s="46"/>
      <c r="D115" s="46">
        <v>10</v>
      </c>
      <c r="E115" s="46"/>
      <c r="F115" s="47"/>
      <c r="G115" s="47"/>
      <c r="H115" s="47"/>
      <c r="I115" s="48"/>
      <c r="J115" s="48"/>
      <c r="K115" s="48"/>
      <c r="L115" s="49"/>
      <c r="M115" s="45"/>
      <c r="N115" s="45"/>
      <c r="O115" s="50">
        <f t="shared" si="1"/>
        <v>10</v>
      </c>
      <c r="P115" s="56">
        <v>1.0249999999999999</v>
      </c>
      <c r="Q115" s="51"/>
      <c r="R115" s="52">
        <v>100</v>
      </c>
      <c r="S115" s="53">
        <f t="shared" si="0"/>
        <v>1000</v>
      </c>
    </row>
    <row r="116" spans="1:19" s="54" customFormat="1" x14ac:dyDescent="0.25">
      <c r="A116" s="55" t="s">
        <v>150</v>
      </c>
      <c r="B116" s="45" t="s">
        <v>50</v>
      </c>
      <c r="C116" s="46"/>
      <c r="D116" s="46">
        <v>4</v>
      </c>
      <c r="E116" s="46"/>
      <c r="F116" s="47"/>
      <c r="G116" s="47">
        <v>4</v>
      </c>
      <c r="H116" s="47"/>
      <c r="I116" s="48"/>
      <c r="J116" s="48"/>
      <c r="K116" s="48"/>
      <c r="L116" s="49"/>
      <c r="M116" s="45"/>
      <c r="N116" s="45"/>
      <c r="O116" s="50">
        <f t="shared" si="1"/>
        <v>8</v>
      </c>
      <c r="P116" s="56">
        <v>1.0249999999999999</v>
      </c>
      <c r="Q116" s="51"/>
      <c r="R116" s="52">
        <v>350</v>
      </c>
      <c r="S116" s="53">
        <f t="shared" si="0"/>
        <v>2800</v>
      </c>
    </row>
    <row r="117" spans="1:19" s="54" customFormat="1" ht="25.5" x14ac:dyDescent="0.25">
      <c r="A117" s="55" t="s">
        <v>151</v>
      </c>
      <c r="B117" s="45" t="s">
        <v>73</v>
      </c>
      <c r="C117" s="46"/>
      <c r="D117" s="46">
        <v>4</v>
      </c>
      <c r="E117" s="46"/>
      <c r="F117" s="47"/>
      <c r="G117" s="47"/>
      <c r="H117" s="47"/>
      <c r="I117" s="48"/>
      <c r="J117" s="48"/>
      <c r="K117" s="48"/>
      <c r="L117" s="49"/>
      <c r="M117" s="45"/>
      <c r="N117" s="45"/>
      <c r="O117" s="50">
        <f t="shared" si="1"/>
        <v>4</v>
      </c>
      <c r="P117" s="56">
        <v>1.0249999999999999</v>
      </c>
      <c r="Q117" s="51"/>
      <c r="R117" s="52">
        <v>3500</v>
      </c>
      <c r="S117" s="53">
        <f t="shared" si="0"/>
        <v>14000</v>
      </c>
    </row>
    <row r="118" spans="1:19" s="54" customFormat="1" x14ac:dyDescent="0.25">
      <c r="A118" s="55" t="s">
        <v>152</v>
      </c>
      <c r="B118" s="45" t="s">
        <v>66</v>
      </c>
      <c r="C118" s="46"/>
      <c r="D118" s="46">
        <v>2</v>
      </c>
      <c r="E118" s="46"/>
      <c r="F118" s="47"/>
      <c r="G118" s="47">
        <v>2</v>
      </c>
      <c r="H118" s="47"/>
      <c r="I118" s="48"/>
      <c r="J118" s="48"/>
      <c r="K118" s="48"/>
      <c r="L118" s="49"/>
      <c r="M118" s="45"/>
      <c r="N118" s="45"/>
      <c r="O118" s="50">
        <f t="shared" ref="O118:O136" si="2">SUM(C118:N118)</f>
        <v>4</v>
      </c>
      <c r="P118" s="56">
        <v>1.0249999999999999</v>
      </c>
      <c r="Q118" s="51"/>
      <c r="R118" s="52">
        <v>900</v>
      </c>
      <c r="S118" s="53">
        <f>O118*R118</f>
        <v>3600</v>
      </c>
    </row>
    <row r="119" spans="1:19" s="54" customFormat="1" x14ac:dyDescent="0.25">
      <c r="A119" s="55" t="s">
        <v>153</v>
      </c>
      <c r="B119" s="45" t="s">
        <v>50</v>
      </c>
      <c r="C119" s="46"/>
      <c r="D119" s="46"/>
      <c r="E119" s="46"/>
      <c r="F119" s="47"/>
      <c r="G119" s="47">
        <v>3</v>
      </c>
      <c r="H119" s="47"/>
      <c r="I119" s="48"/>
      <c r="J119" s="48"/>
      <c r="K119" s="48"/>
      <c r="L119" s="49"/>
      <c r="M119" s="45"/>
      <c r="N119" s="45"/>
      <c r="O119" s="50">
        <v>3</v>
      </c>
      <c r="P119" s="56">
        <v>1.0249999999999999</v>
      </c>
      <c r="Q119" s="51"/>
      <c r="R119" s="52">
        <v>500</v>
      </c>
      <c r="S119" s="53">
        <f>O119*R119</f>
        <v>1500</v>
      </c>
    </row>
    <row r="120" spans="1:19" s="54" customFormat="1" x14ac:dyDescent="0.25">
      <c r="A120" s="55" t="s">
        <v>154</v>
      </c>
      <c r="B120" s="45" t="s">
        <v>73</v>
      </c>
      <c r="C120" s="46"/>
      <c r="D120" s="46">
        <v>2</v>
      </c>
      <c r="E120" s="46"/>
      <c r="F120" s="47"/>
      <c r="G120" s="47"/>
      <c r="H120" s="47"/>
      <c r="I120" s="48"/>
      <c r="J120" s="48"/>
      <c r="K120" s="48"/>
      <c r="L120" s="49"/>
      <c r="M120" s="45"/>
      <c r="N120" s="45"/>
      <c r="O120" s="50">
        <v>2</v>
      </c>
      <c r="P120" s="56">
        <v>1.0249999999999999</v>
      </c>
      <c r="Q120" s="51"/>
      <c r="R120" s="52">
        <v>800</v>
      </c>
      <c r="S120" s="53">
        <f t="shared" ref="S120:S138" si="3">O120*R120</f>
        <v>1600</v>
      </c>
    </row>
    <row r="121" spans="1:19" s="54" customFormat="1" x14ac:dyDescent="0.25">
      <c r="A121" s="55" t="s">
        <v>155</v>
      </c>
      <c r="B121" s="45" t="s">
        <v>69</v>
      </c>
      <c r="C121" s="46"/>
      <c r="D121" s="46">
        <v>2</v>
      </c>
      <c r="E121" s="46"/>
      <c r="F121" s="47"/>
      <c r="G121" s="47">
        <v>2</v>
      </c>
      <c r="H121" s="47"/>
      <c r="I121" s="48"/>
      <c r="J121" s="48"/>
      <c r="K121" s="48"/>
      <c r="L121" s="49"/>
      <c r="M121" s="45"/>
      <c r="N121" s="45"/>
      <c r="O121" s="50">
        <f t="shared" si="2"/>
        <v>4</v>
      </c>
      <c r="P121" s="56">
        <v>1.0249999999999999</v>
      </c>
      <c r="Q121" s="51"/>
      <c r="R121" s="52">
        <v>2500</v>
      </c>
      <c r="S121" s="53">
        <f>O121*R121</f>
        <v>10000</v>
      </c>
    </row>
    <row r="122" spans="1:19" s="54" customFormat="1" ht="15" x14ac:dyDescent="0.25">
      <c r="A122" s="63" t="s">
        <v>156</v>
      </c>
      <c r="B122" s="57" t="s">
        <v>53</v>
      </c>
      <c r="C122" s="64"/>
      <c r="D122" s="46"/>
      <c r="E122" s="46"/>
      <c r="F122" s="47"/>
      <c r="G122" s="47"/>
      <c r="H122" s="47"/>
      <c r="I122" s="48"/>
      <c r="J122" s="48"/>
      <c r="K122" s="65"/>
      <c r="L122" s="61">
        <v>7</v>
      </c>
      <c r="M122" s="55"/>
      <c r="N122" s="45"/>
      <c r="O122" s="77">
        <v>7</v>
      </c>
      <c r="P122" s="56">
        <v>1.0249999999999999</v>
      </c>
      <c r="Q122" s="45"/>
      <c r="R122" s="62">
        <v>350</v>
      </c>
      <c r="S122" s="53">
        <f>O122*R122</f>
        <v>2450</v>
      </c>
    </row>
    <row r="123" spans="1:19" s="54" customFormat="1" ht="25.5" x14ac:dyDescent="0.25">
      <c r="A123" s="55" t="s">
        <v>157</v>
      </c>
      <c r="B123" s="45" t="s">
        <v>73</v>
      </c>
      <c r="C123" s="46"/>
      <c r="D123" s="46">
        <v>1</v>
      </c>
      <c r="E123" s="46"/>
      <c r="F123" s="47"/>
      <c r="G123" s="47"/>
      <c r="H123" s="47"/>
      <c r="I123" s="48"/>
      <c r="J123" s="48"/>
      <c r="K123" s="48"/>
      <c r="L123" s="49"/>
      <c r="M123" s="45"/>
      <c r="N123" s="45"/>
      <c r="O123" s="50">
        <f t="shared" si="2"/>
        <v>1</v>
      </c>
      <c r="P123" s="56">
        <v>1.0249999999999999</v>
      </c>
      <c r="Q123" s="51"/>
      <c r="R123" s="52">
        <v>2575</v>
      </c>
      <c r="S123" s="53">
        <f t="shared" si="3"/>
        <v>2575</v>
      </c>
    </row>
    <row r="124" spans="1:19" s="54" customFormat="1" x14ac:dyDescent="0.25">
      <c r="A124" s="55" t="s">
        <v>158</v>
      </c>
      <c r="B124" s="45" t="s">
        <v>50</v>
      </c>
      <c r="C124" s="46"/>
      <c r="D124" s="46">
        <v>4</v>
      </c>
      <c r="E124" s="46"/>
      <c r="F124" s="47"/>
      <c r="G124" s="47">
        <v>4</v>
      </c>
      <c r="H124" s="47"/>
      <c r="I124" s="48"/>
      <c r="J124" s="48"/>
      <c r="K124" s="48"/>
      <c r="L124" s="49"/>
      <c r="M124" s="45"/>
      <c r="N124" s="45"/>
      <c r="O124" s="50">
        <f t="shared" si="2"/>
        <v>8</v>
      </c>
      <c r="P124" s="56">
        <v>1.0249999999999999</v>
      </c>
      <c r="Q124" s="51"/>
      <c r="R124" s="52">
        <v>300</v>
      </c>
      <c r="S124" s="53">
        <f t="shared" si="3"/>
        <v>2400</v>
      </c>
    </row>
    <row r="125" spans="1:19" s="54" customFormat="1" x14ac:dyDescent="0.25">
      <c r="A125" s="55" t="s">
        <v>159</v>
      </c>
      <c r="B125" s="45" t="s">
        <v>50</v>
      </c>
      <c r="C125" s="46"/>
      <c r="D125" s="46"/>
      <c r="E125" s="46">
        <v>4</v>
      </c>
      <c r="F125" s="47"/>
      <c r="G125" s="47"/>
      <c r="H125" s="47"/>
      <c r="I125" s="48"/>
      <c r="J125" s="48"/>
      <c r="K125" s="48"/>
      <c r="L125" s="49"/>
      <c r="M125" s="45"/>
      <c r="N125" s="45"/>
      <c r="O125" s="50">
        <v>4</v>
      </c>
      <c r="P125" s="56">
        <v>1.0249999999999999</v>
      </c>
      <c r="Q125" s="51"/>
      <c r="R125" s="52">
        <v>550</v>
      </c>
      <c r="S125" s="53">
        <f t="shared" si="3"/>
        <v>2200</v>
      </c>
    </row>
    <row r="126" spans="1:19" s="54" customFormat="1" ht="25.5" x14ac:dyDescent="0.25">
      <c r="A126" s="55" t="s">
        <v>160</v>
      </c>
      <c r="B126" s="45" t="s">
        <v>161</v>
      </c>
      <c r="C126" s="46"/>
      <c r="D126" s="46"/>
      <c r="E126" s="46"/>
      <c r="F126" s="47"/>
      <c r="G126" s="47">
        <v>4</v>
      </c>
      <c r="H126" s="47"/>
      <c r="I126" s="48"/>
      <c r="J126" s="48"/>
      <c r="K126" s="48"/>
      <c r="L126" s="49"/>
      <c r="M126" s="45"/>
      <c r="N126" s="45"/>
      <c r="O126" s="50">
        <v>4</v>
      </c>
      <c r="P126" s="56">
        <v>1.0249999999999999</v>
      </c>
      <c r="Q126" s="51"/>
      <c r="R126" s="52">
        <v>3500</v>
      </c>
      <c r="S126" s="53">
        <f t="shared" si="3"/>
        <v>14000</v>
      </c>
    </row>
    <row r="127" spans="1:19" s="54" customFormat="1" x14ac:dyDescent="0.25">
      <c r="A127" s="55" t="s">
        <v>162</v>
      </c>
      <c r="B127" s="45" t="s">
        <v>50</v>
      </c>
      <c r="C127" s="46"/>
      <c r="D127" s="46">
        <v>4</v>
      </c>
      <c r="E127" s="46"/>
      <c r="F127" s="47"/>
      <c r="G127" s="47">
        <v>4</v>
      </c>
      <c r="H127" s="47"/>
      <c r="I127" s="48"/>
      <c r="J127" s="48"/>
      <c r="K127" s="48"/>
      <c r="L127" s="49"/>
      <c r="M127" s="45"/>
      <c r="N127" s="45"/>
      <c r="O127" s="50">
        <f t="shared" si="2"/>
        <v>8</v>
      </c>
      <c r="P127" s="56">
        <v>1.0249999999999999</v>
      </c>
      <c r="Q127" s="51"/>
      <c r="R127" s="52">
        <v>300</v>
      </c>
      <c r="S127" s="53">
        <f t="shared" si="3"/>
        <v>2400</v>
      </c>
    </row>
    <row r="128" spans="1:19" s="54" customFormat="1" x14ac:dyDescent="0.25">
      <c r="A128" s="55" t="s">
        <v>163</v>
      </c>
      <c r="B128" s="45" t="s">
        <v>50</v>
      </c>
      <c r="C128" s="46"/>
      <c r="D128" s="46">
        <v>4</v>
      </c>
      <c r="E128" s="46"/>
      <c r="F128" s="47"/>
      <c r="G128" s="47">
        <v>4</v>
      </c>
      <c r="H128" s="47"/>
      <c r="I128" s="48"/>
      <c r="J128" s="48"/>
      <c r="K128" s="48"/>
      <c r="L128" s="49"/>
      <c r="M128" s="45"/>
      <c r="N128" s="45"/>
      <c r="O128" s="50">
        <f t="shared" si="2"/>
        <v>8</v>
      </c>
      <c r="P128" s="56">
        <v>1.0249999999999999</v>
      </c>
      <c r="Q128" s="51"/>
      <c r="R128" s="52">
        <v>200</v>
      </c>
      <c r="S128" s="53">
        <f t="shared" si="3"/>
        <v>1600</v>
      </c>
    </row>
    <row r="129" spans="1:19" s="54" customFormat="1" x14ac:dyDescent="0.25">
      <c r="A129" s="55" t="s">
        <v>164</v>
      </c>
      <c r="B129" s="57" t="s">
        <v>53</v>
      </c>
      <c r="C129" s="46"/>
      <c r="D129" s="46"/>
      <c r="E129" s="46"/>
      <c r="F129" s="47"/>
      <c r="G129" s="47"/>
      <c r="H129" s="47"/>
      <c r="I129" s="48"/>
      <c r="J129" s="48"/>
      <c r="K129" s="48"/>
      <c r="L129" s="49">
        <v>4</v>
      </c>
      <c r="M129" s="55"/>
      <c r="N129" s="45"/>
      <c r="O129" s="66">
        <v>4</v>
      </c>
      <c r="P129" s="45"/>
      <c r="Q129" s="45"/>
      <c r="R129" s="58">
        <v>1280</v>
      </c>
      <c r="S129" s="53">
        <f t="shared" si="3"/>
        <v>5120</v>
      </c>
    </row>
    <row r="130" spans="1:19" s="54" customFormat="1" x14ac:dyDescent="0.25">
      <c r="A130" s="55" t="s">
        <v>165</v>
      </c>
      <c r="B130" s="45" t="s">
        <v>50</v>
      </c>
      <c r="C130" s="46"/>
      <c r="D130" s="46">
        <v>4</v>
      </c>
      <c r="E130" s="46"/>
      <c r="F130" s="47"/>
      <c r="G130" s="47"/>
      <c r="H130" s="47"/>
      <c r="I130" s="48"/>
      <c r="J130" s="48"/>
      <c r="K130" s="48"/>
      <c r="L130" s="49"/>
      <c r="M130" s="45"/>
      <c r="N130" s="45"/>
      <c r="O130" s="50">
        <f t="shared" si="2"/>
        <v>4</v>
      </c>
      <c r="P130" s="56">
        <v>1.0249999999999999</v>
      </c>
      <c r="Q130" s="51"/>
      <c r="R130" s="52">
        <v>3500</v>
      </c>
      <c r="S130" s="53">
        <f t="shared" si="3"/>
        <v>14000</v>
      </c>
    </row>
    <row r="131" spans="1:19" s="54" customFormat="1" ht="15" x14ac:dyDescent="0.25">
      <c r="A131" s="55" t="s">
        <v>166</v>
      </c>
      <c r="B131" s="45" t="s">
        <v>50</v>
      </c>
      <c r="C131" s="46"/>
      <c r="D131" s="46">
        <v>4</v>
      </c>
      <c r="E131" s="46"/>
      <c r="F131" s="47"/>
      <c r="G131" s="47">
        <v>4</v>
      </c>
      <c r="H131" s="47"/>
      <c r="I131" s="48"/>
      <c r="J131" s="48"/>
      <c r="K131" s="48"/>
      <c r="L131" s="49">
        <v>16</v>
      </c>
      <c r="M131" s="45"/>
      <c r="N131" s="45"/>
      <c r="O131" s="50">
        <f t="shared" si="2"/>
        <v>24</v>
      </c>
      <c r="P131" s="56">
        <v>1.0249999999999999</v>
      </c>
      <c r="Q131" s="51"/>
      <c r="R131" s="62">
        <v>200</v>
      </c>
      <c r="S131" s="53">
        <f t="shared" si="3"/>
        <v>4800</v>
      </c>
    </row>
    <row r="132" spans="1:19" s="54" customFormat="1" x14ac:dyDescent="0.25">
      <c r="A132" s="75" t="s">
        <v>167</v>
      </c>
      <c r="B132" s="57" t="s">
        <v>53</v>
      </c>
      <c r="C132" s="46"/>
      <c r="D132" s="46"/>
      <c r="E132" s="46"/>
      <c r="F132" s="47"/>
      <c r="G132" s="47"/>
      <c r="H132" s="47"/>
      <c r="I132" s="48"/>
      <c r="J132" s="48"/>
      <c r="K132" s="48"/>
      <c r="L132" s="49">
        <v>1</v>
      </c>
      <c r="M132" s="55"/>
      <c r="N132" s="45"/>
      <c r="O132" s="66">
        <v>1</v>
      </c>
      <c r="P132" s="56">
        <v>1.0249999999999999</v>
      </c>
      <c r="Q132" s="45"/>
      <c r="R132" s="58">
        <v>4500</v>
      </c>
      <c r="S132" s="53">
        <f t="shared" si="3"/>
        <v>4500</v>
      </c>
    </row>
    <row r="133" spans="1:19" s="54" customFormat="1" ht="25.5" x14ac:dyDescent="0.25">
      <c r="A133" s="75" t="s">
        <v>168</v>
      </c>
      <c r="B133" s="57" t="s">
        <v>53</v>
      </c>
      <c r="C133" s="46"/>
      <c r="D133" s="46"/>
      <c r="E133" s="46"/>
      <c r="F133" s="47"/>
      <c r="G133" s="47"/>
      <c r="H133" s="47"/>
      <c r="I133" s="48"/>
      <c r="J133" s="48"/>
      <c r="K133" s="48"/>
      <c r="L133" s="49">
        <v>4</v>
      </c>
      <c r="M133" s="55"/>
      <c r="N133" s="45"/>
      <c r="O133" s="66">
        <v>4</v>
      </c>
      <c r="Q133" s="45"/>
      <c r="R133" s="58">
        <v>750</v>
      </c>
      <c r="S133" s="53">
        <f t="shared" si="3"/>
        <v>3000</v>
      </c>
    </row>
    <row r="134" spans="1:19" s="54" customFormat="1" ht="15.75" customHeight="1" x14ac:dyDescent="0.25">
      <c r="A134" s="75" t="s">
        <v>169</v>
      </c>
      <c r="B134" s="57" t="s">
        <v>53</v>
      </c>
      <c r="C134" s="46"/>
      <c r="D134" s="46"/>
      <c r="E134" s="46"/>
      <c r="F134" s="47"/>
      <c r="G134" s="47"/>
      <c r="H134" s="47"/>
      <c r="I134" s="48"/>
      <c r="J134" s="48"/>
      <c r="K134" s="48"/>
      <c r="L134" s="49">
        <v>1</v>
      </c>
      <c r="M134" s="55"/>
      <c r="N134" s="45"/>
      <c r="O134" s="66">
        <v>1</v>
      </c>
      <c r="P134" s="56">
        <v>1.0249999999999999</v>
      </c>
      <c r="Q134" s="45"/>
      <c r="R134" s="58">
        <v>190000</v>
      </c>
      <c r="S134" s="53">
        <v>190000</v>
      </c>
    </row>
    <row r="135" spans="1:19" s="54" customFormat="1" x14ac:dyDescent="0.25">
      <c r="A135" s="75" t="s">
        <v>170</v>
      </c>
      <c r="B135" s="57" t="s">
        <v>53</v>
      </c>
      <c r="C135" s="46"/>
      <c r="D135" s="46"/>
      <c r="E135" s="46"/>
      <c r="F135" s="47"/>
      <c r="G135" s="47"/>
      <c r="H135" s="47"/>
      <c r="I135" s="48"/>
      <c r="J135" s="48"/>
      <c r="K135" s="48"/>
      <c r="L135" s="49">
        <v>2</v>
      </c>
      <c r="M135" s="55"/>
      <c r="N135" s="45"/>
      <c r="O135" s="66">
        <v>2</v>
      </c>
      <c r="P135" s="56">
        <v>1.0249999999999999</v>
      </c>
      <c r="Q135" s="45"/>
      <c r="R135" s="58">
        <v>350</v>
      </c>
      <c r="S135" s="53">
        <f t="shared" si="3"/>
        <v>700</v>
      </c>
    </row>
    <row r="136" spans="1:19" s="54" customFormat="1" x14ac:dyDescent="0.25">
      <c r="A136" s="55" t="s">
        <v>171</v>
      </c>
      <c r="B136" s="45" t="s">
        <v>50</v>
      </c>
      <c r="C136" s="46"/>
      <c r="D136" s="46">
        <v>4</v>
      </c>
      <c r="E136" s="46"/>
      <c r="F136" s="47"/>
      <c r="G136" s="47"/>
      <c r="H136" s="47"/>
      <c r="I136" s="48"/>
      <c r="J136" s="48"/>
      <c r="K136" s="48"/>
      <c r="L136" s="49"/>
      <c r="M136" s="45"/>
      <c r="N136" s="45"/>
      <c r="O136" s="50">
        <f t="shared" si="2"/>
        <v>4</v>
      </c>
      <c r="P136" s="56">
        <v>1.0249999999999999</v>
      </c>
      <c r="Q136" s="51"/>
      <c r="R136" s="52">
        <v>200</v>
      </c>
      <c r="S136" s="53">
        <f t="shared" si="3"/>
        <v>800</v>
      </c>
    </row>
    <row r="137" spans="1:19" s="54" customFormat="1" x14ac:dyDescent="0.25">
      <c r="A137" s="55" t="s">
        <v>172</v>
      </c>
      <c r="B137" s="45" t="s">
        <v>50</v>
      </c>
      <c r="C137" s="46"/>
      <c r="D137" s="46">
        <v>6</v>
      </c>
      <c r="E137" s="46"/>
      <c r="F137" s="47"/>
      <c r="G137" s="47"/>
      <c r="H137" s="47"/>
      <c r="I137" s="48"/>
      <c r="J137" s="48"/>
      <c r="K137" s="48"/>
      <c r="L137" s="49"/>
      <c r="M137" s="45"/>
      <c r="N137" s="45"/>
      <c r="O137" s="50">
        <v>6</v>
      </c>
      <c r="P137" s="56">
        <v>1.0249999999999999</v>
      </c>
      <c r="Q137" s="51"/>
      <c r="R137" s="52">
        <v>650</v>
      </c>
      <c r="S137" s="53">
        <f t="shared" si="3"/>
        <v>3900</v>
      </c>
    </row>
    <row r="138" spans="1:19" s="54" customFormat="1" ht="16.5" x14ac:dyDescent="0.25">
      <c r="A138" s="72" t="s">
        <v>173</v>
      </c>
      <c r="B138" s="73" t="s">
        <v>174</v>
      </c>
      <c r="C138" s="46"/>
      <c r="D138" s="46"/>
      <c r="E138" s="46"/>
      <c r="F138" s="47"/>
      <c r="G138" s="47"/>
      <c r="H138" s="47"/>
      <c r="I138" s="48"/>
      <c r="J138" s="48"/>
      <c r="K138" s="48"/>
      <c r="L138" s="49">
        <v>6</v>
      </c>
      <c r="M138" s="45"/>
      <c r="N138" s="45"/>
      <c r="O138" s="50">
        <v>6</v>
      </c>
      <c r="P138" s="56">
        <v>1.0249999999999999</v>
      </c>
      <c r="Q138" s="51"/>
      <c r="R138" s="57">
        <v>150</v>
      </c>
      <c r="S138" s="53">
        <f t="shared" si="3"/>
        <v>900</v>
      </c>
    </row>
    <row r="139" spans="1:19" s="54" customFormat="1" x14ac:dyDescent="0.25">
      <c r="A139" s="78"/>
      <c r="B139" s="45"/>
      <c r="C139" s="46"/>
      <c r="D139" s="46"/>
      <c r="E139" s="46"/>
      <c r="F139" s="47"/>
      <c r="G139" s="47"/>
      <c r="H139" s="47"/>
      <c r="I139" s="48"/>
      <c r="J139" s="48"/>
      <c r="K139" s="48"/>
      <c r="L139" s="49"/>
      <c r="M139" s="45"/>
      <c r="N139" s="45"/>
      <c r="O139" s="50"/>
      <c r="P139" s="51"/>
      <c r="Q139" s="51"/>
      <c r="R139" s="52"/>
      <c r="S139" s="79">
        <f>SUM(S27:S138)</f>
        <v>682909.99200000009</v>
      </c>
    </row>
    <row r="140" spans="1:19" s="54" customFormat="1" ht="15.75" x14ac:dyDescent="0.25">
      <c r="A140" s="44" t="s">
        <v>175</v>
      </c>
      <c r="B140" s="45"/>
      <c r="C140" s="46"/>
      <c r="D140" s="46"/>
      <c r="E140" s="46"/>
      <c r="F140" s="47"/>
      <c r="G140" s="47"/>
      <c r="H140" s="47"/>
      <c r="I140" s="48"/>
      <c r="J140" s="48"/>
      <c r="K140" s="48"/>
      <c r="L140" s="49"/>
      <c r="M140" s="45"/>
      <c r="N140" s="45"/>
      <c r="O140" s="50"/>
      <c r="P140" s="51"/>
      <c r="Q140" s="51"/>
      <c r="R140" s="52"/>
      <c r="S140" s="53"/>
    </row>
    <row r="141" spans="1:19" s="54" customFormat="1" x14ac:dyDescent="0.25">
      <c r="A141" s="55" t="s">
        <v>176</v>
      </c>
      <c r="B141" s="45" t="s">
        <v>50</v>
      </c>
      <c r="C141" s="46"/>
      <c r="D141" s="46">
        <v>4</v>
      </c>
      <c r="E141" s="46"/>
      <c r="F141" s="47"/>
      <c r="G141" s="47">
        <v>4</v>
      </c>
      <c r="H141" s="47"/>
      <c r="I141" s="48"/>
      <c r="J141" s="48"/>
      <c r="K141" s="48"/>
      <c r="L141" s="49"/>
      <c r="M141" s="45"/>
      <c r="N141" s="45"/>
      <c r="O141" s="50">
        <f t="shared" ref="O141:O210" si="4">SUM(D141:N141)</f>
        <v>8</v>
      </c>
      <c r="P141" s="56">
        <v>1.0249999999999999</v>
      </c>
      <c r="Q141" s="51"/>
      <c r="R141" s="52">
        <v>500</v>
      </c>
      <c r="S141" s="53">
        <f>R141*O141</f>
        <v>4000</v>
      </c>
    </row>
    <row r="142" spans="1:19" s="54" customFormat="1" x14ac:dyDescent="0.25">
      <c r="A142" s="55" t="s">
        <v>177</v>
      </c>
      <c r="B142" s="45" t="s">
        <v>90</v>
      </c>
      <c r="C142" s="46"/>
      <c r="D142" s="46">
        <v>1</v>
      </c>
      <c r="E142" s="46"/>
      <c r="F142" s="47"/>
      <c r="G142" s="47"/>
      <c r="H142" s="47"/>
      <c r="I142" s="48"/>
      <c r="J142" s="48"/>
      <c r="K142" s="48"/>
      <c r="L142" s="49"/>
      <c r="M142" s="45"/>
      <c r="N142" s="45"/>
      <c r="O142" s="50">
        <f t="shared" si="4"/>
        <v>1</v>
      </c>
      <c r="P142" s="56">
        <v>1.0249999999999999</v>
      </c>
      <c r="Q142" s="51"/>
      <c r="R142" s="52">
        <v>500</v>
      </c>
      <c r="S142" s="53">
        <f t="shared" ref="S142:S211" si="5">R142*O142</f>
        <v>500</v>
      </c>
    </row>
    <row r="143" spans="1:19" s="54" customFormat="1" x14ac:dyDescent="0.25">
      <c r="A143" s="55" t="s">
        <v>55</v>
      </c>
      <c r="B143" s="45" t="s">
        <v>50</v>
      </c>
      <c r="C143" s="46"/>
      <c r="D143" s="46">
        <v>5</v>
      </c>
      <c r="E143" s="46"/>
      <c r="F143" s="47"/>
      <c r="G143" s="47">
        <v>2</v>
      </c>
      <c r="H143" s="47"/>
      <c r="I143" s="48"/>
      <c r="J143" s="48"/>
      <c r="K143" s="48"/>
      <c r="L143" s="49"/>
      <c r="M143" s="45"/>
      <c r="N143" s="45"/>
      <c r="O143" s="50">
        <f t="shared" si="4"/>
        <v>7</v>
      </c>
      <c r="P143" s="56">
        <v>1.0249999999999999</v>
      </c>
      <c r="Q143" s="51"/>
      <c r="R143" s="52">
        <v>130</v>
      </c>
      <c r="S143" s="53">
        <f t="shared" si="5"/>
        <v>910</v>
      </c>
    </row>
    <row r="144" spans="1:19" s="54" customFormat="1" x14ac:dyDescent="0.25">
      <c r="A144" s="55" t="s">
        <v>178</v>
      </c>
      <c r="B144" s="45" t="s">
        <v>50</v>
      </c>
      <c r="C144" s="46"/>
      <c r="D144" s="46">
        <v>2</v>
      </c>
      <c r="E144" s="46"/>
      <c r="F144" s="47"/>
      <c r="G144" s="47"/>
      <c r="H144" s="47"/>
      <c r="I144" s="48"/>
      <c r="J144" s="48"/>
      <c r="K144" s="48"/>
      <c r="L144" s="49"/>
      <c r="M144" s="45"/>
      <c r="N144" s="45"/>
      <c r="O144" s="50">
        <f t="shared" si="4"/>
        <v>2</v>
      </c>
      <c r="P144" s="56">
        <v>1.0249999999999999</v>
      </c>
      <c r="Q144" s="51"/>
      <c r="R144" s="52">
        <v>300</v>
      </c>
      <c r="S144" s="53">
        <f t="shared" si="5"/>
        <v>600</v>
      </c>
    </row>
    <row r="145" spans="1:19" s="54" customFormat="1" x14ac:dyDescent="0.25">
      <c r="A145" s="55" t="s">
        <v>179</v>
      </c>
      <c r="B145" s="45" t="s">
        <v>50</v>
      </c>
      <c r="C145" s="46"/>
      <c r="D145" s="46">
        <v>5</v>
      </c>
      <c r="E145" s="46"/>
      <c r="F145" s="47"/>
      <c r="G145" s="47"/>
      <c r="H145" s="47"/>
      <c r="I145" s="48"/>
      <c r="J145" s="48"/>
      <c r="K145" s="48"/>
      <c r="L145" s="49"/>
      <c r="M145" s="45"/>
      <c r="N145" s="45"/>
      <c r="O145" s="50">
        <f t="shared" si="4"/>
        <v>5</v>
      </c>
      <c r="P145" s="56">
        <v>1.0249999999999999</v>
      </c>
      <c r="Q145" s="51"/>
      <c r="R145" s="52">
        <v>150</v>
      </c>
      <c r="S145" s="53">
        <f t="shared" si="5"/>
        <v>750</v>
      </c>
    </row>
    <row r="146" spans="1:19" s="54" customFormat="1" x14ac:dyDescent="0.25">
      <c r="A146" s="55" t="s">
        <v>180</v>
      </c>
      <c r="B146" s="45" t="s">
        <v>50</v>
      </c>
      <c r="C146" s="46"/>
      <c r="D146" s="46">
        <v>1</v>
      </c>
      <c r="E146" s="46"/>
      <c r="F146" s="47"/>
      <c r="G146" s="47"/>
      <c r="H146" s="47"/>
      <c r="I146" s="48"/>
      <c r="J146" s="48"/>
      <c r="K146" s="48"/>
      <c r="L146" s="49"/>
      <c r="M146" s="45"/>
      <c r="N146" s="45"/>
      <c r="O146" s="50">
        <f t="shared" si="4"/>
        <v>1</v>
      </c>
      <c r="P146" s="56">
        <v>1.0249999999999999</v>
      </c>
      <c r="Q146" s="51"/>
      <c r="R146" s="52">
        <v>200</v>
      </c>
      <c r="S146" s="53">
        <f t="shared" si="5"/>
        <v>200</v>
      </c>
    </row>
    <row r="147" spans="1:19" s="54" customFormat="1" x14ac:dyDescent="0.25">
      <c r="A147" s="55" t="s">
        <v>51</v>
      </c>
      <c r="B147" s="45" t="s">
        <v>63</v>
      </c>
      <c r="C147" s="46"/>
      <c r="D147" s="46">
        <v>25</v>
      </c>
      <c r="E147" s="46"/>
      <c r="F147" s="47"/>
      <c r="G147" s="47">
        <v>25</v>
      </c>
      <c r="H147" s="47"/>
      <c r="I147" s="48"/>
      <c r="J147" s="48"/>
      <c r="K147" s="48"/>
      <c r="L147" s="49"/>
      <c r="M147" s="45"/>
      <c r="N147" s="45"/>
      <c r="O147" s="50">
        <f t="shared" si="4"/>
        <v>50</v>
      </c>
      <c r="P147" s="56">
        <v>1.0249999999999999</v>
      </c>
      <c r="Q147" s="51"/>
      <c r="R147" s="52">
        <v>650</v>
      </c>
      <c r="S147" s="53">
        <f t="shared" si="5"/>
        <v>32500</v>
      </c>
    </row>
    <row r="148" spans="1:19" s="54" customFormat="1" x14ac:dyDescent="0.25">
      <c r="A148" s="55" t="s">
        <v>181</v>
      </c>
      <c r="B148" s="45" t="s">
        <v>61</v>
      </c>
      <c r="C148" s="46"/>
      <c r="D148" s="46">
        <v>2</v>
      </c>
      <c r="E148" s="46"/>
      <c r="F148" s="47"/>
      <c r="G148" s="47"/>
      <c r="H148" s="47"/>
      <c r="I148" s="48"/>
      <c r="J148" s="48"/>
      <c r="K148" s="48"/>
      <c r="L148" s="49"/>
      <c r="M148" s="45"/>
      <c r="N148" s="45"/>
      <c r="O148" s="50">
        <f t="shared" si="4"/>
        <v>2</v>
      </c>
      <c r="P148" s="56">
        <v>1.0249999999999999</v>
      </c>
      <c r="Q148" s="51"/>
      <c r="R148" s="52">
        <v>200</v>
      </c>
      <c r="S148" s="53">
        <f t="shared" si="5"/>
        <v>400</v>
      </c>
    </row>
    <row r="149" spans="1:19" s="54" customFormat="1" x14ac:dyDescent="0.25">
      <c r="A149" s="55" t="s">
        <v>182</v>
      </c>
      <c r="B149" s="45" t="s">
        <v>50</v>
      </c>
      <c r="C149" s="46"/>
      <c r="D149" s="46">
        <v>4</v>
      </c>
      <c r="E149" s="46"/>
      <c r="F149" s="47"/>
      <c r="G149" s="47"/>
      <c r="H149" s="47"/>
      <c r="I149" s="48"/>
      <c r="J149" s="48"/>
      <c r="K149" s="48"/>
      <c r="L149" s="49"/>
      <c r="M149" s="45"/>
      <c r="N149" s="45"/>
      <c r="O149" s="50">
        <f t="shared" si="4"/>
        <v>4</v>
      </c>
      <c r="P149" s="56">
        <v>1.0249999999999999</v>
      </c>
      <c r="Q149" s="51"/>
      <c r="R149" s="52">
        <v>650</v>
      </c>
      <c r="S149" s="53">
        <f t="shared" si="5"/>
        <v>2600</v>
      </c>
    </row>
    <row r="150" spans="1:19" s="54" customFormat="1" x14ac:dyDescent="0.25">
      <c r="A150" s="55" t="s">
        <v>183</v>
      </c>
      <c r="B150" s="45" t="s">
        <v>50</v>
      </c>
      <c r="C150" s="46"/>
      <c r="D150" s="46">
        <v>2</v>
      </c>
      <c r="E150" s="46"/>
      <c r="F150" s="47"/>
      <c r="G150" s="47"/>
      <c r="H150" s="47"/>
      <c r="I150" s="48"/>
      <c r="J150" s="48"/>
      <c r="K150" s="48"/>
      <c r="L150" s="49"/>
      <c r="M150" s="45"/>
      <c r="N150" s="45"/>
      <c r="O150" s="50">
        <f t="shared" si="4"/>
        <v>2</v>
      </c>
      <c r="P150" s="56">
        <v>1.0249999999999999</v>
      </c>
      <c r="Q150" s="51"/>
      <c r="R150" s="52">
        <v>150</v>
      </c>
      <c r="S150" s="53">
        <f t="shared" si="5"/>
        <v>300</v>
      </c>
    </row>
    <row r="151" spans="1:19" s="54" customFormat="1" x14ac:dyDescent="0.25">
      <c r="A151" s="55" t="s">
        <v>184</v>
      </c>
      <c r="B151" s="45" t="s">
        <v>103</v>
      </c>
      <c r="C151" s="46"/>
      <c r="D151" s="46">
        <v>1</v>
      </c>
      <c r="E151" s="46"/>
      <c r="F151" s="47"/>
      <c r="G151" s="47"/>
      <c r="H151" s="47"/>
      <c r="I151" s="48"/>
      <c r="J151" s="48"/>
      <c r="K151" s="48"/>
      <c r="L151" s="49"/>
      <c r="M151" s="45"/>
      <c r="N151" s="45"/>
      <c r="O151" s="50">
        <f t="shared" si="4"/>
        <v>1</v>
      </c>
      <c r="P151" s="56">
        <v>1.0249999999999999</v>
      </c>
      <c r="Q151" s="51"/>
      <c r="R151" s="52">
        <v>550</v>
      </c>
      <c r="S151" s="53">
        <f t="shared" si="5"/>
        <v>550</v>
      </c>
    </row>
    <row r="152" spans="1:19" s="54" customFormat="1" x14ac:dyDescent="0.25">
      <c r="A152" s="55" t="s">
        <v>185</v>
      </c>
      <c r="B152" s="45" t="s">
        <v>50</v>
      </c>
      <c r="C152" s="46"/>
      <c r="D152" s="46">
        <v>4</v>
      </c>
      <c r="E152" s="46"/>
      <c r="F152" s="47"/>
      <c r="G152" s="47">
        <v>4</v>
      </c>
      <c r="H152" s="47"/>
      <c r="I152" s="48"/>
      <c r="J152" s="48"/>
      <c r="K152" s="48"/>
      <c r="L152" s="49"/>
      <c r="M152" s="45"/>
      <c r="N152" s="45"/>
      <c r="O152" s="50">
        <f t="shared" si="4"/>
        <v>8</v>
      </c>
      <c r="P152" s="56">
        <v>1.0249999999999999</v>
      </c>
      <c r="Q152" s="51"/>
      <c r="R152" s="52">
        <v>300</v>
      </c>
      <c r="S152" s="53">
        <f t="shared" si="5"/>
        <v>2400</v>
      </c>
    </row>
    <row r="153" spans="1:19" s="54" customFormat="1" x14ac:dyDescent="0.25">
      <c r="A153" s="55" t="s">
        <v>186</v>
      </c>
      <c r="B153" s="45" t="s">
        <v>50</v>
      </c>
      <c r="C153" s="46"/>
      <c r="D153" s="46">
        <v>3</v>
      </c>
      <c r="E153" s="46"/>
      <c r="F153" s="47"/>
      <c r="G153" s="47"/>
      <c r="H153" s="47"/>
      <c r="I153" s="48"/>
      <c r="J153" s="48"/>
      <c r="K153" s="48"/>
      <c r="L153" s="49"/>
      <c r="M153" s="45"/>
      <c r="N153" s="45"/>
      <c r="O153" s="50">
        <f t="shared" si="4"/>
        <v>3</v>
      </c>
      <c r="P153" s="56">
        <v>1.0249999999999999</v>
      </c>
      <c r="Q153" s="51"/>
      <c r="R153" s="52">
        <v>130</v>
      </c>
      <c r="S153" s="53">
        <f t="shared" si="5"/>
        <v>390</v>
      </c>
    </row>
    <row r="154" spans="1:19" s="54" customFormat="1" x14ac:dyDescent="0.25">
      <c r="A154" s="55" t="s">
        <v>187</v>
      </c>
      <c r="B154" s="45" t="s">
        <v>50</v>
      </c>
      <c r="C154" s="46"/>
      <c r="D154" s="46">
        <v>4</v>
      </c>
      <c r="E154" s="46"/>
      <c r="F154" s="47"/>
      <c r="G154" s="47"/>
      <c r="H154" s="47"/>
      <c r="I154" s="48"/>
      <c r="J154" s="48"/>
      <c r="K154" s="48"/>
      <c r="L154" s="49"/>
      <c r="M154" s="45"/>
      <c r="N154" s="45"/>
      <c r="O154" s="50">
        <f t="shared" si="4"/>
        <v>4</v>
      </c>
      <c r="P154" s="56">
        <v>1.0249999999999999</v>
      </c>
      <c r="Q154" s="51"/>
      <c r="R154" s="52">
        <v>50</v>
      </c>
      <c r="S154" s="53">
        <f t="shared" si="5"/>
        <v>200</v>
      </c>
    </row>
    <row r="155" spans="1:19" s="54" customFormat="1" x14ac:dyDescent="0.25">
      <c r="A155" s="55" t="s">
        <v>188</v>
      </c>
      <c r="B155" s="45" t="s">
        <v>50</v>
      </c>
      <c r="C155" s="46"/>
      <c r="D155" s="46">
        <v>2</v>
      </c>
      <c r="E155" s="46"/>
      <c r="F155" s="47"/>
      <c r="G155" s="47"/>
      <c r="H155" s="47"/>
      <c r="I155" s="48"/>
      <c r="J155" s="48"/>
      <c r="K155" s="48"/>
      <c r="L155" s="49"/>
      <c r="M155" s="45"/>
      <c r="N155" s="45"/>
      <c r="O155" s="50">
        <f t="shared" si="4"/>
        <v>2</v>
      </c>
      <c r="P155" s="56">
        <v>1.0249999999999999</v>
      </c>
      <c r="Q155" s="51"/>
      <c r="R155" s="52">
        <v>5200</v>
      </c>
      <c r="S155" s="53">
        <f t="shared" si="5"/>
        <v>10400</v>
      </c>
    </row>
    <row r="156" spans="1:19" s="54" customFormat="1" x14ac:dyDescent="0.25">
      <c r="A156" s="55" t="s">
        <v>189</v>
      </c>
      <c r="B156" s="45" t="s">
        <v>50</v>
      </c>
      <c r="C156" s="46"/>
      <c r="D156" s="46">
        <v>2</v>
      </c>
      <c r="E156" s="46"/>
      <c r="F156" s="47"/>
      <c r="G156" s="47"/>
      <c r="H156" s="47"/>
      <c r="I156" s="48">
        <v>2</v>
      </c>
      <c r="J156" s="48"/>
      <c r="K156" s="48"/>
      <c r="L156" s="49"/>
      <c r="M156" s="45"/>
      <c r="N156" s="45"/>
      <c r="O156" s="50">
        <f t="shared" si="4"/>
        <v>4</v>
      </c>
      <c r="P156" s="56">
        <v>1.0249999999999999</v>
      </c>
      <c r="Q156" s="51"/>
      <c r="R156" s="52">
        <v>3000</v>
      </c>
      <c r="S156" s="53">
        <f t="shared" si="5"/>
        <v>12000</v>
      </c>
    </row>
    <row r="157" spans="1:19" s="54" customFormat="1" x14ac:dyDescent="0.25">
      <c r="A157" s="55" t="s">
        <v>190</v>
      </c>
      <c r="B157" s="45" t="s">
        <v>50</v>
      </c>
      <c r="C157" s="46"/>
      <c r="D157" s="46">
        <v>4</v>
      </c>
      <c r="E157" s="46"/>
      <c r="F157" s="47"/>
      <c r="G157" s="47"/>
      <c r="H157" s="47"/>
      <c r="I157" s="48"/>
      <c r="J157" s="48"/>
      <c r="K157" s="48"/>
      <c r="L157" s="49"/>
      <c r="M157" s="45"/>
      <c r="N157" s="45"/>
      <c r="O157" s="50">
        <f t="shared" si="4"/>
        <v>4</v>
      </c>
      <c r="P157" s="56">
        <v>1.0249999999999999</v>
      </c>
      <c r="Q157" s="51"/>
      <c r="R157" s="52">
        <v>2000</v>
      </c>
      <c r="S157" s="53">
        <f t="shared" si="5"/>
        <v>8000</v>
      </c>
    </row>
    <row r="158" spans="1:19" s="54" customFormat="1" x14ac:dyDescent="0.25">
      <c r="A158" s="55" t="s">
        <v>74</v>
      </c>
      <c r="B158" s="45" t="s">
        <v>61</v>
      </c>
      <c r="C158" s="46"/>
      <c r="D158" s="46">
        <v>1</v>
      </c>
      <c r="E158" s="46"/>
      <c r="F158" s="47"/>
      <c r="G158" s="47">
        <v>1</v>
      </c>
      <c r="H158" s="47"/>
      <c r="I158" s="48"/>
      <c r="J158" s="48">
        <v>1</v>
      </c>
      <c r="K158" s="48"/>
      <c r="L158" s="49">
        <v>1</v>
      </c>
      <c r="M158" s="45"/>
      <c r="N158" s="45"/>
      <c r="O158" s="50">
        <f t="shared" si="4"/>
        <v>4</v>
      </c>
      <c r="P158" s="56">
        <v>1.0249999999999999</v>
      </c>
      <c r="Q158" s="51"/>
      <c r="R158" s="52">
        <v>325</v>
      </c>
      <c r="S158" s="53">
        <f t="shared" si="5"/>
        <v>1300</v>
      </c>
    </row>
    <row r="159" spans="1:19" s="54" customFormat="1" x14ac:dyDescent="0.25">
      <c r="A159" s="55" t="s">
        <v>191</v>
      </c>
      <c r="B159" s="45" t="s">
        <v>50</v>
      </c>
      <c r="C159" s="46"/>
      <c r="D159" s="46">
        <v>1</v>
      </c>
      <c r="E159" s="46"/>
      <c r="F159" s="47"/>
      <c r="G159" s="47"/>
      <c r="H159" s="47"/>
      <c r="I159" s="48"/>
      <c r="J159" s="48"/>
      <c r="K159" s="48"/>
      <c r="L159" s="49"/>
      <c r="M159" s="45"/>
      <c r="N159" s="45"/>
      <c r="O159" s="50">
        <f t="shared" si="4"/>
        <v>1</v>
      </c>
      <c r="P159" s="56">
        <v>1.0249999999999999</v>
      </c>
      <c r="Q159" s="51"/>
      <c r="R159" s="52">
        <v>1000</v>
      </c>
      <c r="S159" s="53">
        <f t="shared" si="5"/>
        <v>1000</v>
      </c>
    </row>
    <row r="160" spans="1:19" s="54" customFormat="1" x14ac:dyDescent="0.25">
      <c r="A160" s="55" t="s">
        <v>192</v>
      </c>
      <c r="B160" s="45" t="s">
        <v>50</v>
      </c>
      <c r="C160" s="46"/>
      <c r="D160" s="46">
        <v>8</v>
      </c>
      <c r="E160" s="46"/>
      <c r="F160" s="47"/>
      <c r="G160" s="47"/>
      <c r="H160" s="47"/>
      <c r="I160" s="48"/>
      <c r="J160" s="48"/>
      <c r="K160" s="48"/>
      <c r="L160" s="49"/>
      <c r="M160" s="45"/>
      <c r="N160" s="45"/>
      <c r="O160" s="50">
        <f t="shared" si="4"/>
        <v>8</v>
      </c>
      <c r="P160" s="56">
        <v>1.0249999999999999</v>
      </c>
      <c r="Q160" s="51"/>
      <c r="R160" s="52">
        <v>150</v>
      </c>
      <c r="S160" s="53">
        <f t="shared" si="5"/>
        <v>1200</v>
      </c>
    </row>
    <row r="161" spans="1:19" s="54" customFormat="1" x14ac:dyDescent="0.25">
      <c r="A161" s="74" t="s">
        <v>193</v>
      </c>
      <c r="B161" s="45" t="s">
        <v>50</v>
      </c>
      <c r="C161" s="46"/>
      <c r="D161" s="46"/>
      <c r="E161" s="46"/>
      <c r="F161" s="47"/>
      <c r="G161" s="47">
        <v>16</v>
      </c>
      <c r="H161" s="47"/>
      <c r="I161" s="48"/>
      <c r="J161" s="48"/>
      <c r="K161" s="48"/>
      <c r="L161" s="49"/>
      <c r="M161" s="45"/>
      <c r="N161" s="45"/>
      <c r="O161" s="50">
        <v>16</v>
      </c>
      <c r="P161" s="56">
        <v>1.0249999999999999</v>
      </c>
      <c r="Q161" s="51"/>
      <c r="R161" s="80">
        <v>40</v>
      </c>
      <c r="S161" s="53">
        <f t="shared" si="5"/>
        <v>640</v>
      </c>
    </row>
    <row r="162" spans="1:19" s="54" customFormat="1" x14ac:dyDescent="0.25">
      <c r="A162" s="55" t="s">
        <v>194</v>
      </c>
      <c r="B162" s="45" t="s">
        <v>73</v>
      </c>
      <c r="C162" s="46"/>
      <c r="D162" s="46">
        <v>2</v>
      </c>
      <c r="E162" s="46"/>
      <c r="F162" s="47"/>
      <c r="G162" s="47">
        <v>2</v>
      </c>
      <c r="H162" s="47"/>
      <c r="I162" s="48"/>
      <c r="J162" s="48"/>
      <c r="K162" s="48"/>
      <c r="L162" s="49"/>
      <c r="M162" s="45"/>
      <c r="N162" s="45"/>
      <c r="O162" s="50">
        <f t="shared" si="4"/>
        <v>4</v>
      </c>
      <c r="P162" s="56">
        <v>1.0249999999999999</v>
      </c>
      <c r="Q162" s="51"/>
      <c r="R162" s="52">
        <v>550</v>
      </c>
      <c r="S162" s="53">
        <f t="shared" si="5"/>
        <v>2200</v>
      </c>
    </row>
    <row r="163" spans="1:19" s="54" customFormat="1" x14ac:dyDescent="0.25">
      <c r="A163" s="55" t="s">
        <v>195</v>
      </c>
      <c r="B163" s="45" t="s">
        <v>63</v>
      </c>
      <c r="C163" s="46"/>
      <c r="D163" s="46">
        <v>4</v>
      </c>
      <c r="E163" s="46"/>
      <c r="F163" s="47"/>
      <c r="G163" s="47"/>
      <c r="H163" s="47"/>
      <c r="I163" s="48"/>
      <c r="J163" s="48">
        <v>4</v>
      </c>
      <c r="K163" s="48"/>
      <c r="L163" s="49"/>
      <c r="M163" s="45"/>
      <c r="N163" s="45"/>
      <c r="O163" s="50">
        <f t="shared" si="4"/>
        <v>8</v>
      </c>
      <c r="P163" s="56">
        <v>1.0249999999999999</v>
      </c>
      <c r="Q163" s="51"/>
      <c r="R163" s="52">
        <v>180</v>
      </c>
      <c r="S163" s="53">
        <f t="shared" si="5"/>
        <v>1440</v>
      </c>
    </row>
    <row r="164" spans="1:19" s="54" customFormat="1" x14ac:dyDescent="0.25">
      <c r="A164" s="55" t="s">
        <v>196</v>
      </c>
      <c r="B164" s="45" t="s">
        <v>73</v>
      </c>
      <c r="C164" s="46"/>
      <c r="D164" s="46">
        <v>1</v>
      </c>
      <c r="E164" s="46"/>
      <c r="F164" s="47"/>
      <c r="G164" s="47"/>
      <c r="H164" s="47"/>
      <c r="I164" s="48"/>
      <c r="J164" s="48"/>
      <c r="K164" s="48"/>
      <c r="L164" s="49"/>
      <c r="M164" s="45"/>
      <c r="N164" s="45"/>
      <c r="O164" s="50">
        <f t="shared" si="4"/>
        <v>1</v>
      </c>
      <c r="P164" s="56">
        <v>1.0249999999999999</v>
      </c>
      <c r="Q164" s="51"/>
      <c r="R164" s="52">
        <v>300</v>
      </c>
      <c r="S164" s="53">
        <f t="shared" si="5"/>
        <v>300</v>
      </c>
    </row>
    <row r="165" spans="1:19" s="54" customFormat="1" x14ac:dyDescent="0.25">
      <c r="A165" s="55" t="s">
        <v>197</v>
      </c>
      <c r="B165" s="45" t="s">
        <v>198</v>
      </c>
      <c r="C165" s="46"/>
      <c r="D165" s="46"/>
      <c r="E165" s="46"/>
      <c r="F165" s="47"/>
      <c r="G165" s="47">
        <v>4</v>
      </c>
      <c r="H165" s="47"/>
      <c r="I165" s="48"/>
      <c r="J165" s="48"/>
      <c r="K165" s="48"/>
      <c r="L165" s="49">
        <v>2</v>
      </c>
      <c r="M165" s="45"/>
      <c r="N165" s="45"/>
      <c r="O165" s="50">
        <f t="shared" si="4"/>
        <v>6</v>
      </c>
      <c r="P165" s="56">
        <v>1.0249999999999999</v>
      </c>
      <c r="Q165" s="51"/>
      <c r="R165" s="52">
        <v>380</v>
      </c>
      <c r="S165" s="53">
        <f t="shared" si="5"/>
        <v>2280</v>
      </c>
    </row>
    <row r="166" spans="1:19" s="54" customFormat="1" x14ac:dyDescent="0.25">
      <c r="A166" s="55" t="s">
        <v>199</v>
      </c>
      <c r="B166" s="45" t="s">
        <v>50</v>
      </c>
      <c r="C166" s="46"/>
      <c r="D166" s="46">
        <v>2</v>
      </c>
      <c r="E166" s="46"/>
      <c r="F166" s="47"/>
      <c r="G166" s="47"/>
      <c r="H166" s="47"/>
      <c r="I166" s="48"/>
      <c r="J166" s="48"/>
      <c r="K166" s="48"/>
      <c r="L166" s="49"/>
      <c r="M166" s="45"/>
      <c r="N166" s="45"/>
      <c r="O166" s="50">
        <f t="shared" si="4"/>
        <v>2</v>
      </c>
      <c r="P166" s="56">
        <v>1.0249999999999999</v>
      </c>
      <c r="Q166" s="51"/>
      <c r="R166" s="52">
        <v>60</v>
      </c>
      <c r="S166" s="53">
        <f t="shared" si="5"/>
        <v>120</v>
      </c>
    </row>
    <row r="167" spans="1:19" s="54" customFormat="1" x14ac:dyDescent="0.25">
      <c r="A167" s="55" t="s">
        <v>200</v>
      </c>
      <c r="B167" s="45" t="s">
        <v>90</v>
      </c>
      <c r="C167" s="46"/>
      <c r="D167" s="46">
        <v>1</v>
      </c>
      <c r="E167" s="46"/>
      <c r="F167" s="47"/>
      <c r="G167" s="47"/>
      <c r="H167" s="47"/>
      <c r="I167" s="48"/>
      <c r="J167" s="48"/>
      <c r="K167" s="48"/>
      <c r="L167" s="49"/>
      <c r="M167" s="45"/>
      <c r="N167" s="45"/>
      <c r="O167" s="50">
        <f t="shared" si="4"/>
        <v>1</v>
      </c>
      <c r="P167" s="56">
        <v>1.0249999999999999</v>
      </c>
      <c r="Q167" s="51"/>
      <c r="R167" s="52">
        <v>250</v>
      </c>
      <c r="S167" s="53">
        <f t="shared" si="5"/>
        <v>250</v>
      </c>
    </row>
    <row r="168" spans="1:19" s="54" customFormat="1" x14ac:dyDescent="0.25">
      <c r="A168" s="55" t="s">
        <v>201</v>
      </c>
      <c r="B168" s="45" t="s">
        <v>50</v>
      </c>
      <c r="C168" s="46"/>
      <c r="D168" s="46">
        <v>2</v>
      </c>
      <c r="E168" s="46"/>
      <c r="F168" s="47"/>
      <c r="G168" s="47"/>
      <c r="H168" s="47"/>
      <c r="I168" s="48"/>
      <c r="J168" s="48"/>
      <c r="K168" s="48"/>
      <c r="L168" s="49">
        <v>2</v>
      </c>
      <c r="M168" s="45"/>
      <c r="N168" s="45"/>
      <c r="O168" s="50">
        <f t="shared" si="4"/>
        <v>4</v>
      </c>
      <c r="P168" s="56">
        <v>1.0249999999999999</v>
      </c>
      <c r="Q168" s="51"/>
      <c r="R168" s="52">
        <v>525</v>
      </c>
      <c r="S168" s="53">
        <f t="shared" si="5"/>
        <v>2100</v>
      </c>
    </row>
    <row r="169" spans="1:19" s="54" customFormat="1" x14ac:dyDescent="0.25">
      <c r="A169" s="55" t="s">
        <v>202</v>
      </c>
      <c r="B169" s="45" t="s">
        <v>90</v>
      </c>
      <c r="C169" s="46"/>
      <c r="D169" s="46">
        <v>1</v>
      </c>
      <c r="E169" s="46"/>
      <c r="F169" s="47"/>
      <c r="G169" s="47"/>
      <c r="H169" s="47"/>
      <c r="I169" s="48"/>
      <c r="J169" s="48"/>
      <c r="K169" s="48"/>
      <c r="L169" s="49">
        <v>2</v>
      </c>
      <c r="M169" s="45"/>
      <c r="N169" s="45"/>
      <c r="O169" s="50">
        <f t="shared" si="4"/>
        <v>3</v>
      </c>
      <c r="P169" s="56">
        <v>1.0249999999999999</v>
      </c>
      <c r="Q169" s="51"/>
      <c r="R169" s="52">
        <v>550</v>
      </c>
      <c r="S169" s="53">
        <f t="shared" si="5"/>
        <v>1650</v>
      </c>
    </row>
    <row r="170" spans="1:19" s="54" customFormat="1" x14ac:dyDescent="0.25">
      <c r="A170" s="55" t="s">
        <v>203</v>
      </c>
      <c r="B170" s="45" t="s">
        <v>50</v>
      </c>
      <c r="C170" s="46"/>
      <c r="D170" s="46">
        <v>2</v>
      </c>
      <c r="E170" s="46"/>
      <c r="F170" s="47"/>
      <c r="G170" s="47"/>
      <c r="H170" s="47"/>
      <c r="I170" s="48"/>
      <c r="J170" s="48"/>
      <c r="K170" s="48"/>
      <c r="L170" s="49">
        <v>2</v>
      </c>
      <c r="M170" s="45"/>
      <c r="N170" s="45"/>
      <c r="O170" s="50">
        <f t="shared" si="4"/>
        <v>4</v>
      </c>
      <c r="P170" s="56">
        <v>1.0249999999999999</v>
      </c>
      <c r="Q170" s="51"/>
      <c r="R170" s="52">
        <v>550</v>
      </c>
      <c r="S170" s="53">
        <f t="shared" si="5"/>
        <v>2200</v>
      </c>
    </row>
    <row r="171" spans="1:19" s="54" customFormat="1" x14ac:dyDescent="0.25">
      <c r="A171" s="55" t="s">
        <v>204</v>
      </c>
      <c r="B171" s="45" t="s">
        <v>73</v>
      </c>
      <c r="C171" s="46"/>
      <c r="D171" s="46">
        <v>4</v>
      </c>
      <c r="E171" s="46"/>
      <c r="F171" s="47"/>
      <c r="G171" s="47"/>
      <c r="H171" s="47"/>
      <c r="I171" s="48"/>
      <c r="J171" s="48"/>
      <c r="K171" s="48"/>
      <c r="L171" s="49">
        <v>2</v>
      </c>
      <c r="M171" s="45"/>
      <c r="N171" s="45"/>
      <c r="O171" s="50">
        <f t="shared" si="4"/>
        <v>6</v>
      </c>
      <c r="P171" s="56">
        <v>1.0249999999999999</v>
      </c>
      <c r="Q171" s="51"/>
      <c r="R171" s="52">
        <v>260</v>
      </c>
      <c r="S171" s="53">
        <f t="shared" si="5"/>
        <v>1560</v>
      </c>
    </row>
    <row r="172" spans="1:19" s="90" customFormat="1" x14ac:dyDescent="0.25">
      <c r="A172" s="55" t="s">
        <v>205</v>
      </c>
      <c r="B172" s="81" t="s">
        <v>50</v>
      </c>
      <c r="C172" s="82"/>
      <c r="D172" s="82">
        <v>2</v>
      </c>
      <c r="E172" s="82"/>
      <c r="F172" s="83"/>
      <c r="G172" s="83"/>
      <c r="H172" s="83"/>
      <c r="I172" s="84"/>
      <c r="J172" s="84"/>
      <c r="K172" s="84"/>
      <c r="L172" s="85"/>
      <c r="M172" s="81"/>
      <c r="N172" s="81"/>
      <c r="O172" s="86">
        <f t="shared" si="4"/>
        <v>2</v>
      </c>
      <c r="P172" s="87">
        <v>1.0249999999999999</v>
      </c>
      <c r="Q172" s="88"/>
      <c r="R172" s="89">
        <v>160</v>
      </c>
      <c r="S172" s="53">
        <f t="shared" si="5"/>
        <v>320</v>
      </c>
    </row>
    <row r="173" spans="1:19" s="54" customFormat="1" x14ac:dyDescent="0.25">
      <c r="A173" s="55" t="s">
        <v>206</v>
      </c>
      <c r="B173" s="45" t="s">
        <v>207</v>
      </c>
      <c r="C173" s="46"/>
      <c r="D173" s="46">
        <v>10</v>
      </c>
      <c r="E173" s="46"/>
      <c r="F173" s="47"/>
      <c r="G173" s="47">
        <v>10</v>
      </c>
      <c r="H173" s="47"/>
      <c r="I173" s="48"/>
      <c r="J173" s="48"/>
      <c r="K173" s="48"/>
      <c r="L173" s="49"/>
      <c r="M173" s="45"/>
      <c r="N173" s="45"/>
      <c r="O173" s="50">
        <f t="shared" si="4"/>
        <v>20</v>
      </c>
      <c r="P173" s="56">
        <v>1.0249999999999999</v>
      </c>
      <c r="Q173" s="51"/>
      <c r="R173" s="52">
        <v>600</v>
      </c>
      <c r="S173" s="53">
        <f t="shared" si="5"/>
        <v>12000</v>
      </c>
    </row>
    <row r="174" spans="1:19" s="54" customFormat="1" x14ac:dyDescent="0.25">
      <c r="A174" s="55" t="s">
        <v>208</v>
      </c>
      <c r="B174" s="45" t="s">
        <v>50</v>
      </c>
      <c r="C174" s="46"/>
      <c r="D174" s="46">
        <v>4</v>
      </c>
      <c r="E174" s="46"/>
      <c r="F174" s="47"/>
      <c r="G174" s="47">
        <v>2</v>
      </c>
      <c r="H174" s="47"/>
      <c r="I174" s="48"/>
      <c r="J174" s="48"/>
      <c r="K174" s="48"/>
      <c r="L174" s="49"/>
      <c r="M174" s="45"/>
      <c r="N174" s="45"/>
      <c r="O174" s="50">
        <f t="shared" si="4"/>
        <v>6</v>
      </c>
      <c r="P174" s="56">
        <v>1.0249999999999999</v>
      </c>
      <c r="Q174" s="51"/>
      <c r="R174" s="52">
        <v>600</v>
      </c>
      <c r="S174" s="53">
        <f t="shared" si="5"/>
        <v>3600</v>
      </c>
    </row>
    <row r="175" spans="1:19" s="54" customFormat="1" x14ac:dyDescent="0.25">
      <c r="A175" s="55" t="s">
        <v>209</v>
      </c>
      <c r="B175" s="45" t="s">
        <v>50</v>
      </c>
      <c r="C175" s="46"/>
      <c r="D175" s="46">
        <v>4</v>
      </c>
      <c r="E175" s="46"/>
      <c r="F175" s="47"/>
      <c r="G175" s="47"/>
      <c r="H175" s="47"/>
      <c r="I175" s="48"/>
      <c r="J175" s="48"/>
      <c r="K175" s="48"/>
      <c r="L175" s="49"/>
      <c r="M175" s="45"/>
      <c r="N175" s="45"/>
      <c r="O175" s="50">
        <f t="shared" si="4"/>
        <v>4</v>
      </c>
      <c r="P175" s="56">
        <v>1.0249999999999999</v>
      </c>
      <c r="Q175" s="51"/>
      <c r="R175" s="52">
        <v>550</v>
      </c>
      <c r="S175" s="53">
        <f t="shared" si="5"/>
        <v>2200</v>
      </c>
    </row>
    <row r="176" spans="1:19" s="54" customFormat="1" x14ac:dyDescent="0.25">
      <c r="A176" s="55" t="s">
        <v>210</v>
      </c>
      <c r="B176" s="45" t="s">
        <v>63</v>
      </c>
      <c r="C176" s="46"/>
      <c r="D176" s="46">
        <v>4</v>
      </c>
      <c r="E176" s="46"/>
      <c r="F176" s="47"/>
      <c r="G176" s="47">
        <v>4</v>
      </c>
      <c r="H176" s="47"/>
      <c r="I176" s="48"/>
      <c r="J176" s="48"/>
      <c r="K176" s="48"/>
      <c r="L176" s="49"/>
      <c r="M176" s="45"/>
      <c r="N176" s="45"/>
      <c r="O176" s="50">
        <f t="shared" si="4"/>
        <v>8</v>
      </c>
      <c r="P176" s="56">
        <v>1.0249999999999999</v>
      </c>
      <c r="Q176" s="51"/>
      <c r="R176" s="52">
        <v>500</v>
      </c>
      <c r="S176" s="53">
        <f t="shared" si="5"/>
        <v>4000</v>
      </c>
    </row>
    <row r="177" spans="1:19" s="54" customFormat="1" x14ac:dyDescent="0.25">
      <c r="A177" s="55" t="s">
        <v>211</v>
      </c>
      <c r="B177" s="45" t="s">
        <v>90</v>
      </c>
      <c r="C177" s="46"/>
      <c r="D177" s="46">
        <v>1</v>
      </c>
      <c r="E177" s="46"/>
      <c r="F177" s="47"/>
      <c r="G177" s="47"/>
      <c r="H177" s="47"/>
      <c r="I177" s="48"/>
      <c r="J177" s="48"/>
      <c r="K177" s="48"/>
      <c r="L177" s="49"/>
      <c r="M177" s="45"/>
      <c r="N177" s="45"/>
      <c r="O177" s="50">
        <f t="shared" si="4"/>
        <v>1</v>
      </c>
      <c r="P177" s="56">
        <v>1.0249999999999999</v>
      </c>
      <c r="Q177" s="51"/>
      <c r="R177" s="52">
        <v>1500</v>
      </c>
      <c r="S177" s="53">
        <f t="shared" si="5"/>
        <v>1500</v>
      </c>
    </row>
    <row r="178" spans="1:19" s="54" customFormat="1" x14ac:dyDescent="0.25">
      <c r="A178" s="55" t="s">
        <v>84</v>
      </c>
      <c r="B178" s="45" t="s">
        <v>61</v>
      </c>
      <c r="C178" s="46"/>
      <c r="D178" s="46">
        <v>200</v>
      </c>
      <c r="E178" s="46"/>
      <c r="F178" s="47"/>
      <c r="G178" s="47">
        <v>200</v>
      </c>
      <c r="H178" s="47"/>
      <c r="I178" s="48"/>
      <c r="J178" s="48">
        <v>200</v>
      </c>
      <c r="K178" s="48"/>
      <c r="L178" s="49">
        <v>200</v>
      </c>
      <c r="M178" s="45"/>
      <c r="N178" s="45"/>
      <c r="O178" s="50">
        <f t="shared" si="4"/>
        <v>800</v>
      </c>
      <c r="P178" s="56">
        <v>1.0249999999999999</v>
      </c>
      <c r="Q178" s="51"/>
      <c r="R178" s="52">
        <v>28</v>
      </c>
      <c r="S178" s="53">
        <f t="shared" si="5"/>
        <v>22400</v>
      </c>
    </row>
    <row r="179" spans="1:19" s="54" customFormat="1" x14ac:dyDescent="0.25">
      <c r="A179" s="55" t="s">
        <v>212</v>
      </c>
      <c r="B179" s="45" t="s">
        <v>73</v>
      </c>
      <c r="C179" s="46"/>
      <c r="D179" s="46">
        <v>2</v>
      </c>
      <c r="E179" s="46"/>
      <c r="F179" s="47"/>
      <c r="G179" s="47"/>
      <c r="H179" s="47"/>
      <c r="I179" s="48"/>
      <c r="J179" s="48"/>
      <c r="K179" s="48"/>
      <c r="L179" s="49"/>
      <c r="M179" s="45"/>
      <c r="N179" s="45"/>
      <c r="O179" s="50">
        <f t="shared" si="4"/>
        <v>2</v>
      </c>
      <c r="P179" s="56">
        <v>1.0249999999999999</v>
      </c>
      <c r="Q179" s="51"/>
      <c r="R179" s="52">
        <v>550</v>
      </c>
      <c r="S179" s="53">
        <f t="shared" si="5"/>
        <v>1100</v>
      </c>
    </row>
    <row r="180" spans="1:19" s="54" customFormat="1" x14ac:dyDescent="0.25">
      <c r="A180" s="55" t="s">
        <v>213</v>
      </c>
      <c r="B180" s="45" t="s">
        <v>61</v>
      </c>
      <c r="C180" s="46"/>
      <c r="D180" s="46">
        <v>10</v>
      </c>
      <c r="E180" s="46"/>
      <c r="F180" s="47"/>
      <c r="G180" s="47"/>
      <c r="H180" s="47"/>
      <c r="I180" s="48"/>
      <c r="J180" s="48"/>
      <c r="K180" s="48"/>
      <c r="L180" s="49"/>
      <c r="M180" s="45"/>
      <c r="N180" s="45"/>
      <c r="O180" s="50">
        <f t="shared" si="4"/>
        <v>10</v>
      </c>
      <c r="P180" s="56">
        <v>1.0249999999999999</v>
      </c>
      <c r="Q180" s="51"/>
      <c r="R180" s="52">
        <v>250</v>
      </c>
      <c r="S180" s="53">
        <f t="shared" si="5"/>
        <v>2500</v>
      </c>
    </row>
    <row r="181" spans="1:19" s="54" customFormat="1" x14ac:dyDescent="0.25">
      <c r="A181" s="55" t="s">
        <v>214</v>
      </c>
      <c r="B181" s="45" t="s">
        <v>50</v>
      </c>
      <c r="C181" s="46"/>
      <c r="D181" s="46">
        <v>12</v>
      </c>
      <c r="E181" s="46"/>
      <c r="F181" s="47"/>
      <c r="G181" s="47"/>
      <c r="H181" s="47"/>
      <c r="I181" s="48"/>
      <c r="J181" s="48"/>
      <c r="K181" s="48"/>
      <c r="L181" s="49"/>
      <c r="M181" s="45"/>
      <c r="N181" s="45"/>
      <c r="O181" s="50">
        <f t="shared" si="4"/>
        <v>12</v>
      </c>
      <c r="P181" s="56">
        <v>1.0249999999999999</v>
      </c>
      <c r="Q181" s="51"/>
      <c r="R181" s="52">
        <v>250</v>
      </c>
      <c r="S181" s="53">
        <f t="shared" si="5"/>
        <v>3000</v>
      </c>
    </row>
    <row r="182" spans="1:19" s="54" customFormat="1" x14ac:dyDescent="0.25">
      <c r="A182" s="55" t="s">
        <v>215</v>
      </c>
      <c r="B182" s="45" t="s">
        <v>63</v>
      </c>
      <c r="C182" s="46"/>
      <c r="D182" s="46">
        <v>10</v>
      </c>
      <c r="E182" s="46"/>
      <c r="F182" s="47"/>
      <c r="G182" s="47">
        <v>10</v>
      </c>
      <c r="H182" s="47"/>
      <c r="I182" s="48"/>
      <c r="J182" s="48">
        <v>5</v>
      </c>
      <c r="K182" s="48"/>
      <c r="L182" s="49">
        <v>5</v>
      </c>
      <c r="M182" s="45"/>
      <c r="N182" s="45"/>
      <c r="O182" s="50">
        <f t="shared" si="4"/>
        <v>30</v>
      </c>
      <c r="P182" s="56">
        <v>1.0249999999999999</v>
      </c>
      <c r="Q182" s="51"/>
      <c r="R182" s="52">
        <v>10</v>
      </c>
      <c r="S182" s="53">
        <f t="shared" si="5"/>
        <v>300</v>
      </c>
    </row>
    <row r="183" spans="1:19" s="54" customFormat="1" x14ac:dyDescent="0.25">
      <c r="A183" s="55" t="s">
        <v>216</v>
      </c>
      <c r="B183" s="45" t="s">
        <v>50</v>
      </c>
      <c r="C183" s="46"/>
      <c r="D183" s="46">
        <v>4</v>
      </c>
      <c r="E183" s="46"/>
      <c r="F183" s="47"/>
      <c r="G183" s="47">
        <v>4</v>
      </c>
      <c r="H183" s="47"/>
      <c r="I183" s="48"/>
      <c r="J183" s="48"/>
      <c r="K183" s="48"/>
      <c r="L183" s="49"/>
      <c r="M183" s="45"/>
      <c r="N183" s="45"/>
      <c r="O183" s="50">
        <f t="shared" si="4"/>
        <v>8</v>
      </c>
      <c r="P183" s="56">
        <v>1.0249999999999999</v>
      </c>
      <c r="Q183" s="51"/>
      <c r="R183" s="52">
        <v>250</v>
      </c>
      <c r="S183" s="53">
        <f t="shared" si="5"/>
        <v>2000</v>
      </c>
    </row>
    <row r="184" spans="1:19" s="54" customFormat="1" x14ac:dyDescent="0.25">
      <c r="A184" s="55" t="s">
        <v>88</v>
      </c>
      <c r="B184" s="45" t="s">
        <v>217</v>
      </c>
      <c r="C184" s="46"/>
      <c r="D184" s="46">
        <v>4</v>
      </c>
      <c r="E184" s="46"/>
      <c r="F184" s="47"/>
      <c r="G184" s="47">
        <v>4</v>
      </c>
      <c r="H184" s="47"/>
      <c r="I184" s="48"/>
      <c r="J184" s="48"/>
      <c r="K184" s="48"/>
      <c r="L184" s="49"/>
      <c r="M184" s="45"/>
      <c r="N184" s="45"/>
      <c r="O184" s="50">
        <f t="shared" si="4"/>
        <v>8</v>
      </c>
      <c r="P184" s="56">
        <v>1.0249999999999999</v>
      </c>
      <c r="Q184" s="51"/>
      <c r="R184" s="52">
        <v>125</v>
      </c>
      <c r="S184" s="53">
        <f t="shared" si="5"/>
        <v>1000</v>
      </c>
    </row>
    <row r="185" spans="1:19" s="54" customFormat="1" x14ac:dyDescent="0.25">
      <c r="A185" s="55" t="s">
        <v>218</v>
      </c>
      <c r="B185" s="45" t="s">
        <v>50</v>
      </c>
      <c r="C185" s="46"/>
      <c r="D185" s="46">
        <v>4</v>
      </c>
      <c r="E185" s="46"/>
      <c r="F185" s="47"/>
      <c r="G185" s="47">
        <v>4</v>
      </c>
      <c r="H185" s="47"/>
      <c r="I185" s="48"/>
      <c r="J185" s="48"/>
      <c r="K185" s="48"/>
      <c r="L185" s="49"/>
      <c r="M185" s="45"/>
      <c r="N185" s="45"/>
      <c r="O185" s="50">
        <f t="shared" si="4"/>
        <v>8</v>
      </c>
      <c r="P185" s="56">
        <v>1.0249999999999999</v>
      </c>
      <c r="Q185" s="51"/>
      <c r="R185" s="52">
        <v>360</v>
      </c>
      <c r="S185" s="53">
        <f t="shared" si="5"/>
        <v>2880</v>
      </c>
    </row>
    <row r="186" spans="1:19" s="54" customFormat="1" x14ac:dyDescent="0.25">
      <c r="A186" s="55" t="s">
        <v>219</v>
      </c>
      <c r="B186" s="45" t="s">
        <v>220</v>
      </c>
      <c r="C186" s="46"/>
      <c r="D186" s="46">
        <v>3</v>
      </c>
      <c r="E186" s="46"/>
      <c r="F186" s="47"/>
      <c r="G186" s="47">
        <v>3</v>
      </c>
      <c r="H186" s="47"/>
      <c r="I186" s="48"/>
      <c r="J186" s="48"/>
      <c r="K186" s="48">
        <v>3</v>
      </c>
      <c r="L186" s="49"/>
      <c r="M186" s="45"/>
      <c r="N186" s="45"/>
      <c r="O186" s="50">
        <f t="shared" si="4"/>
        <v>9</v>
      </c>
      <c r="P186" s="56">
        <v>1.0249999999999999</v>
      </c>
      <c r="Q186" s="51"/>
      <c r="R186" s="52">
        <v>650</v>
      </c>
      <c r="S186" s="53">
        <f t="shared" si="5"/>
        <v>5850</v>
      </c>
    </row>
    <row r="187" spans="1:19" s="54" customFormat="1" x14ac:dyDescent="0.25">
      <c r="A187" s="55" t="s">
        <v>221</v>
      </c>
      <c r="B187" s="45" t="s">
        <v>50</v>
      </c>
      <c r="C187" s="46"/>
      <c r="D187" s="46">
        <v>4</v>
      </c>
      <c r="E187" s="46"/>
      <c r="F187" s="47"/>
      <c r="G187" s="47"/>
      <c r="H187" s="47"/>
      <c r="I187" s="48"/>
      <c r="J187" s="48"/>
      <c r="K187" s="48"/>
      <c r="L187" s="49"/>
      <c r="M187" s="45"/>
      <c r="N187" s="45"/>
      <c r="O187" s="50">
        <f t="shared" si="4"/>
        <v>4</v>
      </c>
      <c r="P187" s="56">
        <v>1.0249999999999999</v>
      </c>
      <c r="Q187" s="51"/>
      <c r="R187" s="52">
        <v>250</v>
      </c>
      <c r="S187" s="53">
        <f t="shared" si="5"/>
        <v>1000</v>
      </c>
    </row>
    <row r="188" spans="1:19" s="54" customFormat="1" x14ac:dyDescent="0.25">
      <c r="A188" s="55" t="s">
        <v>222</v>
      </c>
      <c r="B188" s="45" t="s">
        <v>174</v>
      </c>
      <c r="C188" s="46"/>
      <c r="D188" s="46">
        <v>3</v>
      </c>
      <c r="E188" s="46"/>
      <c r="F188" s="47"/>
      <c r="G188" s="47"/>
      <c r="H188" s="47"/>
      <c r="I188" s="48"/>
      <c r="J188" s="48"/>
      <c r="K188" s="48"/>
      <c r="L188" s="49"/>
      <c r="M188" s="45"/>
      <c r="N188" s="45"/>
      <c r="O188" s="50">
        <f t="shared" si="4"/>
        <v>3</v>
      </c>
      <c r="P188" s="56">
        <v>1.0249999999999999</v>
      </c>
      <c r="Q188" s="51"/>
      <c r="R188" s="52">
        <v>150</v>
      </c>
      <c r="S188" s="53">
        <f t="shared" si="5"/>
        <v>450</v>
      </c>
    </row>
    <row r="189" spans="1:19" s="54" customFormat="1" x14ac:dyDescent="0.25">
      <c r="A189" s="74" t="s">
        <v>223</v>
      </c>
      <c r="B189" s="45" t="s">
        <v>50</v>
      </c>
      <c r="C189" s="46"/>
      <c r="D189" s="46"/>
      <c r="E189" s="46"/>
      <c r="F189" s="47"/>
      <c r="G189" s="47">
        <v>21</v>
      </c>
      <c r="H189" s="47"/>
      <c r="I189" s="48"/>
      <c r="J189" s="48"/>
      <c r="K189" s="48"/>
      <c r="L189" s="49"/>
      <c r="M189" s="45"/>
      <c r="N189" s="45"/>
      <c r="O189" s="50">
        <v>21</v>
      </c>
      <c r="P189" s="56">
        <v>1.0249999999999999</v>
      </c>
      <c r="Q189" s="51"/>
      <c r="R189" s="58">
        <v>70</v>
      </c>
      <c r="S189" s="53">
        <f t="shared" si="5"/>
        <v>1470</v>
      </c>
    </row>
    <row r="190" spans="1:19" s="54" customFormat="1" x14ac:dyDescent="0.25">
      <c r="A190" s="55" t="s">
        <v>224</v>
      </c>
      <c r="B190" s="45" t="s">
        <v>50</v>
      </c>
      <c r="C190" s="46"/>
      <c r="D190" s="46">
        <v>4</v>
      </c>
      <c r="E190" s="46"/>
      <c r="F190" s="47"/>
      <c r="G190" s="47">
        <v>5</v>
      </c>
      <c r="H190" s="47"/>
      <c r="I190" s="48"/>
      <c r="J190" s="48"/>
      <c r="K190" s="48"/>
      <c r="L190" s="49"/>
      <c r="M190" s="45"/>
      <c r="N190" s="45"/>
      <c r="O190" s="50">
        <f t="shared" si="4"/>
        <v>9</v>
      </c>
      <c r="P190" s="56">
        <v>1.0249999999999999</v>
      </c>
      <c r="Q190" s="51"/>
      <c r="R190" s="52">
        <v>220</v>
      </c>
      <c r="S190" s="53">
        <f t="shared" si="5"/>
        <v>1980</v>
      </c>
    </row>
    <row r="191" spans="1:19" s="54" customFormat="1" x14ac:dyDescent="0.25">
      <c r="A191" s="74" t="s">
        <v>225</v>
      </c>
      <c r="B191" s="45" t="s">
        <v>50</v>
      </c>
      <c r="C191" s="46"/>
      <c r="D191" s="46"/>
      <c r="E191" s="46"/>
      <c r="F191" s="47"/>
      <c r="G191" s="47">
        <v>4</v>
      </c>
      <c r="H191" s="47"/>
      <c r="I191" s="48"/>
      <c r="J191" s="48"/>
      <c r="K191" s="48"/>
      <c r="L191" s="49"/>
      <c r="M191" s="45"/>
      <c r="N191" s="45"/>
      <c r="O191" s="50">
        <v>4</v>
      </c>
      <c r="P191" s="56">
        <v>1.0249999999999999</v>
      </c>
      <c r="Q191" s="51"/>
      <c r="R191" s="58">
        <v>500</v>
      </c>
      <c r="S191" s="53">
        <f t="shared" si="5"/>
        <v>2000</v>
      </c>
    </row>
    <row r="192" spans="1:19" s="54" customFormat="1" x14ac:dyDescent="0.25">
      <c r="A192" s="55" t="s">
        <v>226</v>
      </c>
      <c r="B192" s="45" t="s">
        <v>50</v>
      </c>
      <c r="C192" s="46"/>
      <c r="D192" s="46">
        <v>2</v>
      </c>
      <c r="E192" s="46"/>
      <c r="F192" s="47"/>
      <c r="G192" s="47"/>
      <c r="H192" s="47"/>
      <c r="I192" s="48"/>
      <c r="J192" s="48">
        <v>3</v>
      </c>
      <c r="K192" s="48"/>
      <c r="L192" s="49">
        <v>3</v>
      </c>
      <c r="M192" s="45"/>
      <c r="N192" s="45"/>
      <c r="O192" s="50">
        <f t="shared" si="4"/>
        <v>8</v>
      </c>
      <c r="P192" s="56">
        <v>1.0249999999999999</v>
      </c>
      <c r="Q192" s="51"/>
      <c r="R192" s="52">
        <v>190</v>
      </c>
      <c r="S192" s="53">
        <f t="shared" si="5"/>
        <v>1520</v>
      </c>
    </row>
    <row r="193" spans="1:19" s="54" customFormat="1" x14ac:dyDescent="0.25">
      <c r="A193" s="55" t="s">
        <v>227</v>
      </c>
      <c r="B193" s="45" t="s">
        <v>50</v>
      </c>
      <c r="C193" s="46"/>
      <c r="D193" s="46">
        <v>2</v>
      </c>
      <c r="E193" s="46"/>
      <c r="F193" s="47"/>
      <c r="G193" s="47"/>
      <c r="H193" s="47"/>
      <c r="I193" s="48"/>
      <c r="J193" s="48">
        <v>3</v>
      </c>
      <c r="K193" s="48"/>
      <c r="L193" s="49">
        <v>3</v>
      </c>
      <c r="M193" s="45"/>
      <c r="N193" s="45"/>
      <c r="O193" s="50">
        <f t="shared" si="4"/>
        <v>8</v>
      </c>
      <c r="P193" s="56">
        <v>1.0249999999999999</v>
      </c>
      <c r="Q193" s="51"/>
      <c r="R193" s="52">
        <v>40</v>
      </c>
      <c r="S193" s="53">
        <f t="shared" si="5"/>
        <v>320</v>
      </c>
    </row>
    <row r="194" spans="1:19" s="54" customFormat="1" x14ac:dyDescent="0.25">
      <c r="A194" s="55" t="s">
        <v>228</v>
      </c>
      <c r="B194" s="45" t="s">
        <v>50</v>
      </c>
      <c r="C194" s="46"/>
      <c r="D194" s="46">
        <v>10</v>
      </c>
      <c r="E194" s="46"/>
      <c r="F194" s="47"/>
      <c r="G194" s="47">
        <v>20</v>
      </c>
      <c r="H194" s="47"/>
      <c r="I194" s="48"/>
      <c r="J194" s="48"/>
      <c r="K194" s="48"/>
      <c r="L194" s="49"/>
      <c r="M194" s="45"/>
      <c r="N194" s="45"/>
      <c r="O194" s="50">
        <f t="shared" si="4"/>
        <v>30</v>
      </c>
      <c r="P194" s="56">
        <v>1.0249999999999999</v>
      </c>
      <c r="Q194" s="51"/>
      <c r="R194" s="52">
        <v>110</v>
      </c>
      <c r="S194" s="53">
        <f t="shared" si="5"/>
        <v>3300</v>
      </c>
    </row>
    <row r="195" spans="1:19" s="54" customFormat="1" x14ac:dyDescent="0.25">
      <c r="A195" s="55" t="s">
        <v>229</v>
      </c>
      <c r="B195" s="45" t="s">
        <v>61</v>
      </c>
      <c r="C195" s="46"/>
      <c r="D195" s="46">
        <v>50</v>
      </c>
      <c r="E195" s="46"/>
      <c r="F195" s="47"/>
      <c r="G195" s="47">
        <v>50</v>
      </c>
      <c r="H195" s="47"/>
      <c r="I195" s="48"/>
      <c r="J195" s="48"/>
      <c r="K195" s="48"/>
      <c r="L195" s="49">
        <v>50</v>
      </c>
      <c r="M195" s="45"/>
      <c r="N195" s="45"/>
      <c r="O195" s="50">
        <f t="shared" si="4"/>
        <v>150</v>
      </c>
      <c r="P195" s="56">
        <v>1.0249999999999999</v>
      </c>
      <c r="Q195" s="51"/>
      <c r="R195" s="52">
        <v>50</v>
      </c>
      <c r="S195" s="53">
        <f t="shared" si="5"/>
        <v>7500</v>
      </c>
    </row>
    <row r="196" spans="1:19" s="54" customFormat="1" x14ac:dyDescent="0.25">
      <c r="A196" s="55" t="s">
        <v>230</v>
      </c>
      <c r="B196" s="45" t="s">
        <v>61</v>
      </c>
      <c r="C196" s="46"/>
      <c r="D196" s="46">
        <v>4</v>
      </c>
      <c r="E196" s="46"/>
      <c r="F196" s="47"/>
      <c r="G196" s="47">
        <v>3</v>
      </c>
      <c r="H196" s="47"/>
      <c r="I196" s="48"/>
      <c r="J196" s="48">
        <v>3</v>
      </c>
      <c r="K196" s="48"/>
      <c r="L196" s="49">
        <v>3</v>
      </c>
      <c r="M196" s="45"/>
      <c r="N196" s="45"/>
      <c r="O196" s="50">
        <f t="shared" si="4"/>
        <v>13</v>
      </c>
      <c r="P196" s="56">
        <v>1.0249999999999999</v>
      </c>
      <c r="Q196" s="51"/>
      <c r="R196" s="52">
        <v>250</v>
      </c>
      <c r="S196" s="53">
        <f t="shared" si="5"/>
        <v>3250</v>
      </c>
    </row>
    <row r="197" spans="1:19" s="54" customFormat="1" x14ac:dyDescent="0.25">
      <c r="A197" s="55" t="s">
        <v>231</v>
      </c>
      <c r="B197" s="45" t="s">
        <v>61</v>
      </c>
      <c r="C197" s="46"/>
      <c r="D197" s="46">
        <v>4</v>
      </c>
      <c r="E197" s="46"/>
      <c r="F197" s="47"/>
      <c r="G197" s="47">
        <v>3</v>
      </c>
      <c r="H197" s="47"/>
      <c r="I197" s="48"/>
      <c r="J197" s="48">
        <v>3</v>
      </c>
      <c r="K197" s="48"/>
      <c r="L197" s="49">
        <v>3</v>
      </c>
      <c r="M197" s="45"/>
      <c r="N197" s="45"/>
      <c r="O197" s="50">
        <f t="shared" si="4"/>
        <v>13</v>
      </c>
      <c r="P197" s="56">
        <v>1.0249999999999999</v>
      </c>
      <c r="Q197" s="51"/>
      <c r="R197" s="52">
        <v>250</v>
      </c>
      <c r="S197" s="53">
        <f t="shared" si="5"/>
        <v>3250</v>
      </c>
    </row>
    <row r="198" spans="1:19" s="54" customFormat="1" x14ac:dyDescent="0.25">
      <c r="A198" s="55" t="s">
        <v>232</v>
      </c>
      <c r="B198" s="45" t="s">
        <v>220</v>
      </c>
      <c r="C198" s="46"/>
      <c r="D198" s="46">
        <v>2</v>
      </c>
      <c r="E198" s="46"/>
      <c r="F198" s="47"/>
      <c r="G198" s="47">
        <v>2</v>
      </c>
      <c r="H198" s="47"/>
      <c r="I198" s="48"/>
      <c r="J198" s="48">
        <v>2</v>
      </c>
      <c r="K198" s="48"/>
      <c r="L198" s="49"/>
      <c r="M198" s="45"/>
      <c r="N198" s="45"/>
      <c r="O198" s="50">
        <f t="shared" si="4"/>
        <v>6</v>
      </c>
      <c r="P198" s="56">
        <v>1.0249999999999999</v>
      </c>
      <c r="Q198" s="51"/>
      <c r="R198" s="52">
        <v>650</v>
      </c>
      <c r="S198" s="53">
        <f t="shared" si="5"/>
        <v>3900</v>
      </c>
    </row>
    <row r="199" spans="1:19" s="54" customFormat="1" x14ac:dyDescent="0.25">
      <c r="A199" s="55" t="s">
        <v>105</v>
      </c>
      <c r="B199" s="45" t="s">
        <v>61</v>
      </c>
      <c r="C199" s="46"/>
      <c r="D199" s="46">
        <v>2</v>
      </c>
      <c r="E199" s="46"/>
      <c r="F199" s="47"/>
      <c r="G199" s="47"/>
      <c r="H199" s="47"/>
      <c r="I199" s="48"/>
      <c r="J199" s="48"/>
      <c r="K199" s="48"/>
      <c r="L199" s="49"/>
      <c r="M199" s="45"/>
      <c r="N199" s="45"/>
      <c r="O199" s="50">
        <f t="shared" si="4"/>
        <v>2</v>
      </c>
      <c r="P199" s="56">
        <v>1.0249999999999999</v>
      </c>
      <c r="Q199" s="51"/>
      <c r="R199" s="52">
        <v>150</v>
      </c>
      <c r="S199" s="53">
        <f t="shared" si="5"/>
        <v>300</v>
      </c>
    </row>
    <row r="200" spans="1:19" s="54" customFormat="1" x14ac:dyDescent="0.25">
      <c r="A200" s="55" t="s">
        <v>233</v>
      </c>
      <c r="B200" s="45" t="s">
        <v>90</v>
      </c>
      <c r="C200" s="46"/>
      <c r="D200" s="46">
        <v>1</v>
      </c>
      <c r="E200" s="46"/>
      <c r="F200" s="47"/>
      <c r="G200" s="47">
        <v>1</v>
      </c>
      <c r="H200" s="47"/>
      <c r="I200" s="48"/>
      <c r="J200" s="48"/>
      <c r="K200" s="48"/>
      <c r="L200" s="49"/>
      <c r="M200" s="45"/>
      <c r="N200" s="45"/>
      <c r="O200" s="50">
        <f t="shared" si="4"/>
        <v>2</v>
      </c>
      <c r="P200" s="56">
        <v>1.0249999999999999</v>
      </c>
      <c r="Q200" s="51"/>
      <c r="R200" s="52">
        <v>550</v>
      </c>
      <c r="S200" s="53">
        <f t="shared" si="5"/>
        <v>1100</v>
      </c>
    </row>
    <row r="201" spans="1:19" s="54" customFormat="1" x14ac:dyDescent="0.25">
      <c r="A201" s="55" t="s">
        <v>234</v>
      </c>
      <c r="B201" s="45" t="s">
        <v>50</v>
      </c>
      <c r="C201" s="46"/>
      <c r="D201" s="46">
        <v>3</v>
      </c>
      <c r="E201" s="46"/>
      <c r="F201" s="47"/>
      <c r="G201" s="47"/>
      <c r="H201" s="47"/>
      <c r="I201" s="48"/>
      <c r="J201" s="48"/>
      <c r="K201" s="48"/>
      <c r="L201" s="49"/>
      <c r="M201" s="45"/>
      <c r="N201" s="45"/>
      <c r="O201" s="50">
        <f t="shared" si="4"/>
        <v>3</v>
      </c>
      <c r="P201" s="56">
        <v>1.0249999999999999</v>
      </c>
      <c r="Q201" s="51"/>
      <c r="R201" s="52">
        <v>95</v>
      </c>
      <c r="S201" s="53">
        <f t="shared" si="5"/>
        <v>285</v>
      </c>
    </row>
    <row r="202" spans="1:19" s="54" customFormat="1" x14ac:dyDescent="0.25">
      <c r="A202" s="55" t="s">
        <v>235</v>
      </c>
      <c r="B202" s="45" t="s">
        <v>50</v>
      </c>
      <c r="C202" s="46"/>
      <c r="D202" s="46">
        <v>2</v>
      </c>
      <c r="E202" s="46"/>
      <c r="F202" s="47"/>
      <c r="G202" s="47"/>
      <c r="H202" s="47"/>
      <c r="I202" s="48"/>
      <c r="J202" s="48"/>
      <c r="K202" s="48"/>
      <c r="L202" s="49"/>
      <c r="M202" s="45"/>
      <c r="N202" s="45"/>
      <c r="O202" s="50">
        <f t="shared" si="4"/>
        <v>2</v>
      </c>
      <c r="P202" s="56">
        <v>1.0249999999999999</v>
      </c>
      <c r="Q202" s="51"/>
      <c r="R202" s="52">
        <v>450</v>
      </c>
      <c r="S202" s="53">
        <f t="shared" si="5"/>
        <v>900</v>
      </c>
    </row>
    <row r="203" spans="1:19" s="54" customFormat="1" x14ac:dyDescent="0.25">
      <c r="A203" s="55" t="s">
        <v>236</v>
      </c>
      <c r="B203" s="45" t="s">
        <v>50</v>
      </c>
      <c r="C203" s="46"/>
      <c r="D203" s="46">
        <v>2</v>
      </c>
      <c r="E203" s="46"/>
      <c r="F203" s="47"/>
      <c r="G203" s="47"/>
      <c r="H203" s="47"/>
      <c r="I203" s="48"/>
      <c r="J203" s="48"/>
      <c r="K203" s="48"/>
      <c r="L203" s="49"/>
      <c r="M203" s="45"/>
      <c r="N203" s="45"/>
      <c r="O203" s="50">
        <f t="shared" si="4"/>
        <v>2</v>
      </c>
      <c r="P203" s="56">
        <v>1.0249999999999999</v>
      </c>
      <c r="Q203" s="51"/>
      <c r="R203" s="52">
        <v>110</v>
      </c>
      <c r="S203" s="53">
        <f t="shared" si="5"/>
        <v>220</v>
      </c>
    </row>
    <row r="204" spans="1:19" s="54" customFormat="1" x14ac:dyDescent="0.25">
      <c r="A204" s="55" t="s">
        <v>237</v>
      </c>
      <c r="B204" s="45" t="s">
        <v>73</v>
      </c>
      <c r="C204" s="46"/>
      <c r="D204" s="46">
        <v>1</v>
      </c>
      <c r="E204" s="46"/>
      <c r="F204" s="47"/>
      <c r="G204" s="47"/>
      <c r="H204" s="47"/>
      <c r="I204" s="48"/>
      <c r="J204" s="48"/>
      <c r="K204" s="48"/>
      <c r="L204" s="49"/>
      <c r="M204" s="45"/>
      <c r="N204" s="45"/>
      <c r="O204" s="50">
        <f t="shared" si="4"/>
        <v>1</v>
      </c>
      <c r="P204" s="56">
        <v>1.0249999999999999</v>
      </c>
      <c r="Q204" s="51"/>
      <c r="R204" s="52">
        <v>450</v>
      </c>
      <c r="S204" s="53">
        <f t="shared" si="5"/>
        <v>450</v>
      </c>
    </row>
    <row r="205" spans="1:19" s="54" customFormat="1" x14ac:dyDescent="0.25">
      <c r="A205" s="55" t="s">
        <v>238</v>
      </c>
      <c r="B205" s="45" t="s">
        <v>46</v>
      </c>
      <c r="C205" s="46"/>
      <c r="D205" s="46">
        <v>4</v>
      </c>
      <c r="E205" s="46"/>
      <c r="F205" s="47"/>
      <c r="G205" s="47"/>
      <c r="H205" s="47"/>
      <c r="I205" s="48"/>
      <c r="J205" s="48"/>
      <c r="K205" s="48"/>
      <c r="L205" s="49"/>
      <c r="M205" s="45"/>
      <c r="N205" s="45"/>
      <c r="O205" s="50">
        <f t="shared" si="4"/>
        <v>4</v>
      </c>
      <c r="P205" s="56">
        <v>1.0249999999999999</v>
      </c>
      <c r="Q205" s="51"/>
      <c r="R205" s="52">
        <v>1000</v>
      </c>
      <c r="S205" s="53">
        <f t="shared" si="5"/>
        <v>4000</v>
      </c>
    </row>
    <row r="206" spans="1:19" s="54" customFormat="1" x14ac:dyDescent="0.25">
      <c r="A206" s="74" t="s">
        <v>239</v>
      </c>
      <c r="B206" s="45" t="s">
        <v>50</v>
      </c>
      <c r="C206" s="46"/>
      <c r="D206" s="46"/>
      <c r="E206" s="46"/>
      <c r="F206" s="47"/>
      <c r="G206" s="47">
        <v>4</v>
      </c>
      <c r="H206" s="47"/>
      <c r="I206" s="48"/>
      <c r="J206" s="48"/>
      <c r="K206" s="48"/>
      <c r="L206" s="49"/>
      <c r="M206" s="45"/>
      <c r="N206" s="45"/>
      <c r="O206" s="50">
        <v>4</v>
      </c>
      <c r="P206" s="56">
        <v>1.0249999999999999</v>
      </c>
      <c r="Q206" s="51"/>
      <c r="R206" s="58">
        <v>3000</v>
      </c>
      <c r="S206" s="53">
        <f t="shared" si="5"/>
        <v>12000</v>
      </c>
    </row>
    <row r="207" spans="1:19" s="54" customFormat="1" x14ac:dyDescent="0.25">
      <c r="A207" s="55" t="s">
        <v>240</v>
      </c>
      <c r="B207" s="45" t="s">
        <v>73</v>
      </c>
      <c r="C207" s="46"/>
      <c r="D207" s="46">
        <v>2</v>
      </c>
      <c r="E207" s="46"/>
      <c r="F207" s="47"/>
      <c r="G207" s="47"/>
      <c r="H207" s="47"/>
      <c r="I207" s="48"/>
      <c r="J207" s="48"/>
      <c r="K207" s="48"/>
      <c r="L207" s="49"/>
      <c r="M207" s="45"/>
      <c r="N207" s="45"/>
      <c r="O207" s="50">
        <f t="shared" si="4"/>
        <v>2</v>
      </c>
      <c r="P207" s="56">
        <v>1.0249999999999999</v>
      </c>
      <c r="Q207" s="51"/>
      <c r="R207" s="52">
        <v>300</v>
      </c>
      <c r="S207" s="53">
        <f t="shared" si="5"/>
        <v>600</v>
      </c>
    </row>
    <row r="208" spans="1:19" s="54" customFormat="1" x14ac:dyDescent="0.25">
      <c r="A208" s="74" t="s">
        <v>241</v>
      </c>
      <c r="B208" s="45" t="s">
        <v>50</v>
      </c>
      <c r="C208" s="46"/>
      <c r="D208" s="46"/>
      <c r="E208" s="46"/>
      <c r="F208" s="47"/>
      <c r="G208" s="47">
        <v>6</v>
      </c>
      <c r="H208" s="47"/>
      <c r="I208" s="48"/>
      <c r="J208" s="48"/>
      <c r="K208" s="48"/>
      <c r="L208" s="49"/>
      <c r="M208" s="45"/>
      <c r="N208" s="45"/>
      <c r="O208" s="50">
        <v>6</v>
      </c>
      <c r="P208" s="56">
        <v>1.0249999999999999</v>
      </c>
      <c r="Q208" s="51"/>
      <c r="R208" s="58">
        <v>250</v>
      </c>
      <c r="S208" s="53">
        <f t="shared" si="5"/>
        <v>1500</v>
      </c>
    </row>
    <row r="209" spans="1:19" s="54" customFormat="1" x14ac:dyDescent="0.25">
      <c r="A209" s="74" t="s">
        <v>242</v>
      </c>
      <c r="B209" s="45" t="s">
        <v>50</v>
      </c>
      <c r="C209" s="46"/>
      <c r="D209" s="46"/>
      <c r="E209" s="46"/>
      <c r="F209" s="47"/>
      <c r="G209" s="47">
        <v>4</v>
      </c>
      <c r="H209" s="47"/>
      <c r="I209" s="48"/>
      <c r="J209" s="48"/>
      <c r="K209" s="48"/>
      <c r="L209" s="49"/>
      <c r="M209" s="45"/>
      <c r="N209" s="45"/>
      <c r="O209" s="50">
        <v>4</v>
      </c>
      <c r="P209" s="56">
        <v>1.0249999999999999</v>
      </c>
      <c r="Q209" s="51"/>
      <c r="R209" s="58">
        <v>170</v>
      </c>
      <c r="S209" s="53">
        <f t="shared" si="5"/>
        <v>680</v>
      </c>
    </row>
    <row r="210" spans="1:19" s="54" customFormat="1" x14ac:dyDescent="0.25">
      <c r="A210" s="55" t="s">
        <v>243</v>
      </c>
      <c r="B210" s="45" t="s">
        <v>63</v>
      </c>
      <c r="C210" s="46"/>
      <c r="D210" s="46">
        <v>4</v>
      </c>
      <c r="E210" s="46"/>
      <c r="F210" s="47"/>
      <c r="G210" s="47">
        <v>6</v>
      </c>
      <c r="H210" s="47"/>
      <c r="I210" s="48"/>
      <c r="J210" s="48"/>
      <c r="K210" s="48"/>
      <c r="L210" s="49"/>
      <c r="M210" s="45"/>
      <c r="N210" s="45"/>
      <c r="O210" s="50">
        <f t="shared" si="4"/>
        <v>10</v>
      </c>
      <c r="P210" s="56">
        <v>1.0249999999999999</v>
      </c>
      <c r="Q210" s="51"/>
      <c r="R210" s="52">
        <v>450</v>
      </c>
      <c r="S210" s="53">
        <f t="shared" si="5"/>
        <v>4500</v>
      </c>
    </row>
    <row r="211" spans="1:19" s="54" customFormat="1" ht="25.5" x14ac:dyDescent="0.25">
      <c r="A211" s="55" t="s">
        <v>244</v>
      </c>
      <c r="B211" s="45" t="s">
        <v>50</v>
      </c>
      <c r="C211" s="46"/>
      <c r="D211" s="46">
        <v>4</v>
      </c>
      <c r="E211" s="46"/>
      <c r="F211" s="47"/>
      <c r="G211" s="47">
        <v>4</v>
      </c>
      <c r="H211" s="47"/>
      <c r="I211" s="48"/>
      <c r="J211" s="48"/>
      <c r="K211" s="48"/>
      <c r="L211" s="49"/>
      <c r="M211" s="45"/>
      <c r="N211" s="45"/>
      <c r="O211" s="50">
        <f t="shared" ref="O211:O250" si="6">SUM(D211:N211)</f>
        <v>8</v>
      </c>
      <c r="P211" s="56">
        <v>1.0249999999999999</v>
      </c>
      <c r="Q211" s="51"/>
      <c r="R211" s="52">
        <v>250</v>
      </c>
      <c r="S211" s="53">
        <f t="shared" si="5"/>
        <v>2000</v>
      </c>
    </row>
    <row r="212" spans="1:19" s="54" customFormat="1" x14ac:dyDescent="0.25">
      <c r="A212" s="55" t="s">
        <v>245</v>
      </c>
      <c r="B212" s="45" t="s">
        <v>73</v>
      </c>
      <c r="C212" s="46"/>
      <c r="D212" s="46">
        <v>1</v>
      </c>
      <c r="E212" s="46"/>
      <c r="F212" s="47"/>
      <c r="G212" s="47"/>
      <c r="H212" s="47"/>
      <c r="I212" s="48"/>
      <c r="J212" s="48"/>
      <c r="K212" s="48"/>
      <c r="L212" s="49"/>
      <c r="M212" s="45"/>
      <c r="N212" s="45"/>
      <c r="O212" s="50">
        <f t="shared" si="6"/>
        <v>1</v>
      </c>
      <c r="P212" s="56">
        <v>1.0249999999999999</v>
      </c>
      <c r="Q212" s="51"/>
      <c r="R212" s="52">
        <v>500</v>
      </c>
      <c r="S212" s="53">
        <f t="shared" ref="S212:S250" si="7">R212*O212</f>
        <v>500</v>
      </c>
    </row>
    <row r="213" spans="1:19" s="54" customFormat="1" x14ac:dyDescent="0.25">
      <c r="A213" s="55" t="s">
        <v>246</v>
      </c>
      <c r="B213" s="45" t="s">
        <v>50</v>
      </c>
      <c r="C213" s="46"/>
      <c r="D213" s="46">
        <v>2</v>
      </c>
      <c r="E213" s="46"/>
      <c r="F213" s="47"/>
      <c r="G213" s="47"/>
      <c r="H213" s="47"/>
      <c r="I213" s="48"/>
      <c r="J213" s="48"/>
      <c r="K213" s="48"/>
      <c r="L213" s="49"/>
      <c r="M213" s="45"/>
      <c r="N213" s="45"/>
      <c r="O213" s="50">
        <f t="shared" si="6"/>
        <v>2</v>
      </c>
      <c r="P213" s="56">
        <v>1.0249999999999999</v>
      </c>
      <c r="Q213" s="51"/>
      <c r="R213" s="52">
        <v>275</v>
      </c>
      <c r="S213" s="53">
        <f t="shared" si="7"/>
        <v>550</v>
      </c>
    </row>
    <row r="214" spans="1:19" s="54" customFormat="1" x14ac:dyDescent="0.25">
      <c r="A214" s="55" t="s">
        <v>247</v>
      </c>
      <c r="B214" s="45" t="s">
        <v>50</v>
      </c>
      <c r="C214" s="46"/>
      <c r="D214" s="46">
        <v>4</v>
      </c>
      <c r="E214" s="46"/>
      <c r="F214" s="47"/>
      <c r="G214" s="47"/>
      <c r="H214" s="47"/>
      <c r="I214" s="48"/>
      <c r="J214" s="48"/>
      <c r="K214" s="48"/>
      <c r="L214" s="49"/>
      <c r="M214" s="45"/>
      <c r="N214" s="45"/>
      <c r="O214" s="50">
        <f t="shared" si="6"/>
        <v>4</v>
      </c>
      <c r="P214" s="56">
        <v>1.0249999999999999</v>
      </c>
      <c r="Q214" s="51"/>
      <c r="R214" s="52">
        <v>150</v>
      </c>
      <c r="S214" s="53">
        <f t="shared" si="7"/>
        <v>600</v>
      </c>
    </row>
    <row r="215" spans="1:19" s="54" customFormat="1" x14ac:dyDescent="0.25">
      <c r="A215" s="55" t="s">
        <v>248</v>
      </c>
      <c r="B215" s="45" t="s">
        <v>50</v>
      </c>
      <c r="C215" s="46"/>
      <c r="D215" s="46">
        <v>4</v>
      </c>
      <c r="E215" s="46"/>
      <c r="F215" s="47"/>
      <c r="G215" s="47">
        <v>5</v>
      </c>
      <c r="H215" s="47"/>
      <c r="I215" s="48"/>
      <c r="J215" s="48">
        <v>4</v>
      </c>
      <c r="K215" s="48"/>
      <c r="L215" s="49"/>
      <c r="M215" s="45"/>
      <c r="N215" s="45"/>
      <c r="O215" s="50">
        <f t="shared" si="6"/>
        <v>13</v>
      </c>
      <c r="P215" s="56">
        <v>1.0249999999999999</v>
      </c>
      <c r="Q215" s="51"/>
      <c r="R215" s="52">
        <v>350</v>
      </c>
      <c r="S215" s="53">
        <f t="shared" si="7"/>
        <v>4550</v>
      </c>
    </row>
    <row r="216" spans="1:19" s="54" customFormat="1" x14ac:dyDescent="0.25">
      <c r="A216" s="55" t="s">
        <v>249</v>
      </c>
      <c r="B216" s="45" t="s">
        <v>50</v>
      </c>
      <c r="C216" s="46"/>
      <c r="D216" s="46">
        <v>4</v>
      </c>
      <c r="E216" s="46"/>
      <c r="F216" s="47"/>
      <c r="G216" s="47"/>
      <c r="H216" s="47"/>
      <c r="I216" s="48"/>
      <c r="J216" s="48"/>
      <c r="K216" s="48"/>
      <c r="L216" s="49"/>
      <c r="M216" s="45"/>
      <c r="N216" s="45"/>
      <c r="O216" s="50">
        <f t="shared" si="6"/>
        <v>4</v>
      </c>
      <c r="P216" s="56">
        <v>1.0249999999999999</v>
      </c>
      <c r="Q216" s="51"/>
      <c r="R216" s="52">
        <v>2600</v>
      </c>
      <c r="S216" s="53">
        <f t="shared" si="7"/>
        <v>10400</v>
      </c>
    </row>
    <row r="217" spans="1:19" s="54" customFormat="1" x14ac:dyDescent="0.25">
      <c r="A217" s="55" t="s">
        <v>250</v>
      </c>
      <c r="B217" s="45" t="s">
        <v>73</v>
      </c>
      <c r="C217" s="46"/>
      <c r="D217" s="46">
        <v>1</v>
      </c>
      <c r="E217" s="46"/>
      <c r="F217" s="47"/>
      <c r="G217" s="47"/>
      <c r="H217" s="47"/>
      <c r="I217" s="48"/>
      <c r="J217" s="48"/>
      <c r="K217" s="48"/>
      <c r="L217" s="49"/>
      <c r="M217" s="45"/>
      <c r="N217" s="45"/>
      <c r="O217" s="50">
        <f t="shared" si="6"/>
        <v>1</v>
      </c>
      <c r="P217" s="56">
        <v>1.0249999999999999</v>
      </c>
      <c r="Q217" s="51"/>
      <c r="R217" s="52">
        <v>1700</v>
      </c>
      <c r="S217" s="53">
        <f t="shared" si="7"/>
        <v>1700</v>
      </c>
    </row>
    <row r="218" spans="1:19" s="54" customFormat="1" x14ac:dyDescent="0.25">
      <c r="A218" s="55" t="s">
        <v>251</v>
      </c>
      <c r="B218" s="45" t="s">
        <v>103</v>
      </c>
      <c r="C218" s="46"/>
      <c r="D218" s="46">
        <v>25</v>
      </c>
      <c r="E218" s="46"/>
      <c r="F218" s="47"/>
      <c r="G218" s="47"/>
      <c r="H218" s="47"/>
      <c r="I218" s="48"/>
      <c r="J218" s="48"/>
      <c r="K218" s="48"/>
      <c r="L218" s="49"/>
      <c r="M218" s="45"/>
      <c r="N218" s="45"/>
      <c r="O218" s="50">
        <f t="shared" si="6"/>
        <v>25</v>
      </c>
      <c r="P218" s="56">
        <v>1.0249999999999999</v>
      </c>
      <c r="Q218" s="51"/>
      <c r="R218" s="52">
        <v>550</v>
      </c>
      <c r="S218" s="53">
        <f t="shared" si="7"/>
        <v>13750</v>
      </c>
    </row>
    <row r="219" spans="1:19" s="54" customFormat="1" x14ac:dyDescent="0.25">
      <c r="A219" s="55" t="s">
        <v>252</v>
      </c>
      <c r="B219" s="45" t="s">
        <v>69</v>
      </c>
      <c r="C219" s="46"/>
      <c r="D219" s="46">
        <v>1</v>
      </c>
      <c r="E219" s="46"/>
      <c r="F219" s="47"/>
      <c r="G219" s="47">
        <v>4</v>
      </c>
      <c r="H219" s="47"/>
      <c r="I219" s="48"/>
      <c r="J219" s="48"/>
      <c r="K219" s="48"/>
      <c r="L219" s="49"/>
      <c r="M219" s="45"/>
      <c r="N219" s="45"/>
      <c r="O219" s="50">
        <f t="shared" si="6"/>
        <v>5</v>
      </c>
      <c r="P219" s="56">
        <v>1.0249999999999999</v>
      </c>
      <c r="Q219" s="51"/>
      <c r="R219" s="52">
        <v>15000</v>
      </c>
      <c r="S219" s="53">
        <f t="shared" si="7"/>
        <v>75000</v>
      </c>
    </row>
    <row r="220" spans="1:19" s="54" customFormat="1" x14ac:dyDescent="0.25">
      <c r="A220" s="55" t="s">
        <v>253</v>
      </c>
      <c r="B220" s="45" t="s">
        <v>50</v>
      </c>
      <c r="C220" s="46"/>
      <c r="D220" s="46">
        <v>4</v>
      </c>
      <c r="E220" s="46"/>
      <c r="F220" s="47"/>
      <c r="G220" s="47">
        <v>4</v>
      </c>
      <c r="H220" s="47"/>
      <c r="I220" s="48"/>
      <c r="J220" s="48"/>
      <c r="K220" s="48"/>
      <c r="L220" s="49"/>
      <c r="M220" s="45"/>
      <c r="N220" s="45"/>
      <c r="O220" s="50">
        <f t="shared" si="6"/>
        <v>8</v>
      </c>
      <c r="P220" s="56">
        <v>1.0249999999999999</v>
      </c>
      <c r="Q220" s="51"/>
      <c r="R220" s="52">
        <v>550</v>
      </c>
      <c r="S220" s="53">
        <f t="shared" si="7"/>
        <v>4400</v>
      </c>
    </row>
    <row r="221" spans="1:19" s="54" customFormat="1" x14ac:dyDescent="0.25">
      <c r="A221" s="55" t="s">
        <v>254</v>
      </c>
      <c r="B221" s="45" t="s">
        <v>61</v>
      </c>
      <c r="C221" s="46"/>
      <c r="D221" s="46">
        <v>100</v>
      </c>
      <c r="E221" s="46"/>
      <c r="F221" s="47"/>
      <c r="G221" s="47">
        <v>100</v>
      </c>
      <c r="H221" s="47"/>
      <c r="I221" s="48"/>
      <c r="J221" s="48">
        <v>100</v>
      </c>
      <c r="K221" s="48"/>
      <c r="L221" s="49">
        <v>100</v>
      </c>
      <c r="M221" s="45"/>
      <c r="N221" s="45"/>
      <c r="O221" s="50">
        <f t="shared" si="6"/>
        <v>400</v>
      </c>
      <c r="P221" s="56">
        <v>1.0249999999999999</v>
      </c>
      <c r="Q221" s="51"/>
      <c r="R221" s="52">
        <v>50</v>
      </c>
      <c r="S221" s="53">
        <f t="shared" si="7"/>
        <v>20000</v>
      </c>
    </row>
    <row r="222" spans="1:19" s="54" customFormat="1" x14ac:dyDescent="0.25">
      <c r="A222" s="55" t="s">
        <v>255</v>
      </c>
      <c r="B222" s="45" t="s">
        <v>90</v>
      </c>
      <c r="C222" s="46"/>
      <c r="D222" s="46">
        <v>1</v>
      </c>
      <c r="E222" s="46"/>
      <c r="F222" s="47"/>
      <c r="G222" s="47"/>
      <c r="H222" s="47"/>
      <c r="I222" s="48"/>
      <c r="J222" s="48"/>
      <c r="K222" s="48"/>
      <c r="L222" s="49"/>
      <c r="M222" s="45"/>
      <c r="N222" s="45"/>
      <c r="O222" s="50">
        <f t="shared" si="6"/>
        <v>1</v>
      </c>
      <c r="P222" s="56">
        <v>1.0249999999999999</v>
      </c>
      <c r="Q222" s="51"/>
      <c r="R222" s="52">
        <v>350</v>
      </c>
      <c r="S222" s="53">
        <f t="shared" si="7"/>
        <v>350</v>
      </c>
    </row>
    <row r="223" spans="1:19" s="54" customFormat="1" ht="15" x14ac:dyDescent="0.25">
      <c r="A223" s="55" t="s">
        <v>256</v>
      </c>
      <c r="B223" s="45" t="s">
        <v>103</v>
      </c>
      <c r="C223" s="46"/>
      <c r="D223" s="46">
        <v>1</v>
      </c>
      <c r="E223" s="46"/>
      <c r="F223" s="47"/>
      <c r="G223" s="47"/>
      <c r="H223" s="47"/>
      <c r="I223" s="48"/>
      <c r="J223" s="48"/>
      <c r="K223" s="48"/>
      <c r="L223" s="49"/>
      <c r="M223" s="45"/>
      <c r="N223" s="45"/>
      <c r="O223" s="50">
        <f t="shared" si="6"/>
        <v>1</v>
      </c>
      <c r="P223" s="56">
        <v>1.0249999999999999</v>
      </c>
      <c r="Q223" s="51"/>
      <c r="R223" s="71">
        <v>1000</v>
      </c>
      <c r="S223" s="53">
        <f t="shared" si="7"/>
        <v>1000</v>
      </c>
    </row>
    <row r="224" spans="1:19" s="54" customFormat="1" x14ac:dyDescent="0.25">
      <c r="A224" s="55" t="s">
        <v>257</v>
      </c>
      <c r="B224" s="45" t="s">
        <v>50</v>
      </c>
      <c r="C224" s="46"/>
      <c r="D224" s="46">
        <v>2</v>
      </c>
      <c r="E224" s="46"/>
      <c r="F224" s="47"/>
      <c r="G224" s="47"/>
      <c r="H224" s="47"/>
      <c r="I224" s="48"/>
      <c r="J224" s="48"/>
      <c r="K224" s="48"/>
      <c r="L224" s="49"/>
      <c r="M224" s="45"/>
      <c r="N224" s="45"/>
      <c r="O224" s="50">
        <f t="shared" si="6"/>
        <v>2</v>
      </c>
      <c r="P224" s="56">
        <v>1.0249999999999999</v>
      </c>
      <c r="Q224" s="51"/>
      <c r="R224" s="52">
        <v>60</v>
      </c>
      <c r="S224" s="53">
        <f t="shared" si="7"/>
        <v>120</v>
      </c>
    </row>
    <row r="225" spans="1:19" s="54" customFormat="1" x14ac:dyDescent="0.25">
      <c r="A225" s="74" t="s">
        <v>258</v>
      </c>
      <c r="B225" s="45" t="s">
        <v>259</v>
      </c>
      <c r="C225" s="46"/>
      <c r="D225" s="46"/>
      <c r="E225" s="46"/>
      <c r="F225" s="47"/>
      <c r="G225" s="47">
        <v>100</v>
      </c>
      <c r="H225" s="47"/>
      <c r="I225" s="48"/>
      <c r="J225" s="48"/>
      <c r="K225" s="48"/>
      <c r="L225" s="49"/>
      <c r="M225" s="45"/>
      <c r="N225" s="45"/>
      <c r="O225" s="50">
        <v>100</v>
      </c>
      <c r="P225" s="56">
        <v>1.0249999999999999</v>
      </c>
      <c r="Q225" s="51"/>
      <c r="R225" s="58">
        <v>45</v>
      </c>
      <c r="S225" s="53">
        <f>R225*O225</f>
        <v>4500</v>
      </c>
    </row>
    <row r="226" spans="1:19" s="54" customFormat="1" x14ac:dyDescent="0.25">
      <c r="A226" s="74" t="s">
        <v>260</v>
      </c>
      <c r="B226" s="45" t="s">
        <v>61</v>
      </c>
      <c r="C226" s="46"/>
      <c r="D226" s="46"/>
      <c r="E226" s="46"/>
      <c r="F226" s="47"/>
      <c r="G226" s="47">
        <v>10</v>
      </c>
      <c r="H226" s="47"/>
      <c r="I226" s="48"/>
      <c r="J226" s="48"/>
      <c r="K226" s="48"/>
      <c r="L226" s="49"/>
      <c r="M226" s="45"/>
      <c r="N226" s="45"/>
      <c r="O226" s="50">
        <v>10</v>
      </c>
      <c r="P226" s="56">
        <v>1.0249999999999999</v>
      </c>
      <c r="Q226" s="51"/>
      <c r="R226" s="80">
        <v>200</v>
      </c>
      <c r="S226" s="53">
        <f>R226*O226</f>
        <v>2000</v>
      </c>
    </row>
    <row r="227" spans="1:19" s="54" customFormat="1" x14ac:dyDescent="0.25">
      <c r="A227" s="55" t="s">
        <v>261</v>
      </c>
      <c r="B227" s="45" t="s">
        <v>50</v>
      </c>
      <c r="C227" s="46"/>
      <c r="D227" s="46">
        <v>10</v>
      </c>
      <c r="E227" s="46"/>
      <c r="F227" s="47"/>
      <c r="G227" s="47"/>
      <c r="H227" s="47"/>
      <c r="I227" s="48"/>
      <c r="J227" s="48"/>
      <c r="K227" s="48"/>
      <c r="L227" s="49"/>
      <c r="M227" s="45"/>
      <c r="N227" s="45"/>
      <c r="O227" s="50">
        <f t="shared" si="6"/>
        <v>10</v>
      </c>
      <c r="P227" s="56">
        <v>1.0249999999999999</v>
      </c>
      <c r="Q227" s="51"/>
      <c r="R227" s="52">
        <v>20</v>
      </c>
      <c r="S227" s="53">
        <f t="shared" si="7"/>
        <v>200</v>
      </c>
    </row>
    <row r="228" spans="1:19" s="54" customFormat="1" x14ac:dyDescent="0.25">
      <c r="A228" s="55" t="s">
        <v>262</v>
      </c>
      <c r="B228" s="45" t="s">
        <v>207</v>
      </c>
      <c r="C228" s="46"/>
      <c r="D228" s="46">
        <v>5</v>
      </c>
      <c r="E228" s="46"/>
      <c r="F228" s="47"/>
      <c r="G228" s="47">
        <v>5</v>
      </c>
      <c r="H228" s="47"/>
      <c r="I228" s="48"/>
      <c r="J228" s="48"/>
      <c r="K228" s="48"/>
      <c r="L228" s="49"/>
      <c r="M228" s="45"/>
      <c r="N228" s="45"/>
      <c r="O228" s="50">
        <f t="shared" si="6"/>
        <v>10</v>
      </c>
      <c r="P228" s="56">
        <v>1.0249999999999999</v>
      </c>
      <c r="Q228" s="51"/>
      <c r="R228" s="52">
        <v>100</v>
      </c>
      <c r="S228" s="53">
        <f t="shared" si="7"/>
        <v>1000</v>
      </c>
    </row>
    <row r="229" spans="1:19" s="54" customFormat="1" x14ac:dyDescent="0.25">
      <c r="A229" s="55" t="s">
        <v>263</v>
      </c>
      <c r="B229" s="45" t="s">
        <v>50</v>
      </c>
      <c r="C229" s="46"/>
      <c r="D229" s="46">
        <v>4</v>
      </c>
      <c r="E229" s="46"/>
      <c r="F229" s="47"/>
      <c r="G229" s="47"/>
      <c r="H229" s="47"/>
      <c r="I229" s="48"/>
      <c r="J229" s="48"/>
      <c r="K229" s="48"/>
      <c r="L229" s="49"/>
      <c r="M229" s="45"/>
      <c r="N229" s="45"/>
      <c r="O229" s="50">
        <f t="shared" si="6"/>
        <v>4</v>
      </c>
      <c r="P229" s="56">
        <v>1.0249999999999999</v>
      </c>
      <c r="Q229" s="51"/>
      <c r="R229" s="52">
        <v>20</v>
      </c>
      <c r="S229" s="53">
        <f t="shared" si="7"/>
        <v>80</v>
      </c>
    </row>
    <row r="230" spans="1:19" s="54" customFormat="1" x14ac:dyDescent="0.25">
      <c r="A230" s="55" t="s">
        <v>264</v>
      </c>
      <c r="B230" s="45" t="s">
        <v>50</v>
      </c>
      <c r="C230" s="46"/>
      <c r="D230" s="46">
        <v>2</v>
      </c>
      <c r="E230" s="46"/>
      <c r="F230" s="47"/>
      <c r="G230" s="47"/>
      <c r="H230" s="47"/>
      <c r="I230" s="48"/>
      <c r="J230" s="48"/>
      <c r="K230" s="48"/>
      <c r="L230" s="49"/>
      <c r="M230" s="45"/>
      <c r="N230" s="45"/>
      <c r="O230" s="50">
        <f t="shared" si="6"/>
        <v>2</v>
      </c>
      <c r="P230" s="56">
        <v>1.0249999999999999</v>
      </c>
      <c r="Q230" s="51"/>
      <c r="R230" s="52">
        <v>600</v>
      </c>
      <c r="S230" s="53">
        <f t="shared" si="7"/>
        <v>1200</v>
      </c>
    </row>
    <row r="231" spans="1:19" s="54" customFormat="1" x14ac:dyDescent="0.25">
      <c r="A231" s="55" t="s">
        <v>265</v>
      </c>
      <c r="B231" s="45" t="s">
        <v>50</v>
      </c>
      <c r="C231" s="46"/>
      <c r="D231" s="46">
        <v>4</v>
      </c>
      <c r="E231" s="46"/>
      <c r="F231" s="47"/>
      <c r="G231" s="47"/>
      <c r="H231" s="47"/>
      <c r="I231" s="48"/>
      <c r="J231" s="48"/>
      <c r="K231" s="48"/>
      <c r="L231" s="49"/>
      <c r="M231" s="45"/>
      <c r="N231" s="45"/>
      <c r="O231" s="50">
        <f t="shared" si="6"/>
        <v>4</v>
      </c>
      <c r="P231" s="56">
        <v>1.0249999999999999</v>
      </c>
      <c r="Q231" s="51"/>
      <c r="R231" s="52">
        <v>20</v>
      </c>
      <c r="S231" s="53">
        <f t="shared" si="7"/>
        <v>80</v>
      </c>
    </row>
    <row r="232" spans="1:19" s="54" customFormat="1" x14ac:dyDescent="0.25">
      <c r="A232" s="55" t="s">
        <v>266</v>
      </c>
      <c r="B232" s="45" t="s">
        <v>267</v>
      </c>
      <c r="C232" s="46"/>
      <c r="D232" s="46">
        <v>5</v>
      </c>
      <c r="E232" s="46"/>
      <c r="F232" s="47"/>
      <c r="G232" s="47">
        <v>5</v>
      </c>
      <c r="H232" s="47"/>
      <c r="I232" s="48"/>
      <c r="J232" s="48"/>
      <c r="K232" s="48"/>
      <c r="L232" s="49"/>
      <c r="M232" s="45"/>
      <c r="N232" s="45"/>
      <c r="O232" s="50">
        <f t="shared" si="6"/>
        <v>10</v>
      </c>
      <c r="P232" s="56">
        <v>1.0249999999999999</v>
      </c>
      <c r="Q232" s="51"/>
      <c r="R232" s="52">
        <v>45</v>
      </c>
      <c r="S232" s="53">
        <f t="shared" si="7"/>
        <v>450</v>
      </c>
    </row>
    <row r="233" spans="1:19" s="54" customFormat="1" x14ac:dyDescent="0.25">
      <c r="A233" s="74" t="s">
        <v>268</v>
      </c>
      <c r="B233" s="45" t="s">
        <v>50</v>
      </c>
      <c r="C233" s="46"/>
      <c r="D233" s="46"/>
      <c r="E233" s="46"/>
      <c r="F233" s="47"/>
      <c r="G233" s="47">
        <v>4</v>
      </c>
      <c r="H233" s="47"/>
      <c r="I233" s="48"/>
      <c r="J233" s="48"/>
      <c r="K233" s="48"/>
      <c r="L233" s="49"/>
      <c r="M233" s="45"/>
      <c r="N233" s="45"/>
      <c r="O233" s="50">
        <v>4</v>
      </c>
      <c r="P233" s="56">
        <v>1.0249999999999999</v>
      </c>
      <c r="Q233" s="51"/>
      <c r="R233" s="58">
        <v>100</v>
      </c>
      <c r="S233" s="53">
        <f t="shared" si="7"/>
        <v>400</v>
      </c>
    </row>
    <row r="234" spans="1:19" s="54" customFormat="1" x14ac:dyDescent="0.25">
      <c r="A234" s="55" t="s">
        <v>269</v>
      </c>
      <c r="B234" s="45" t="s">
        <v>50</v>
      </c>
      <c r="C234" s="46"/>
      <c r="D234" s="46">
        <v>4</v>
      </c>
      <c r="E234" s="46"/>
      <c r="F234" s="47"/>
      <c r="G234" s="47"/>
      <c r="H234" s="47"/>
      <c r="I234" s="48"/>
      <c r="J234" s="48"/>
      <c r="K234" s="48"/>
      <c r="L234" s="49"/>
      <c r="M234" s="45"/>
      <c r="N234" s="45"/>
      <c r="O234" s="50">
        <f t="shared" si="6"/>
        <v>4</v>
      </c>
      <c r="P234" s="56">
        <v>1.0249999999999999</v>
      </c>
      <c r="Q234" s="51"/>
      <c r="R234" s="52">
        <v>5500</v>
      </c>
      <c r="S234" s="53">
        <f t="shared" si="7"/>
        <v>22000</v>
      </c>
    </row>
    <row r="235" spans="1:19" s="54" customFormat="1" x14ac:dyDescent="0.25">
      <c r="A235" s="55" t="s">
        <v>270</v>
      </c>
      <c r="B235" s="45" t="s">
        <v>50</v>
      </c>
      <c r="C235" s="46"/>
      <c r="D235" s="46">
        <v>8</v>
      </c>
      <c r="E235" s="46"/>
      <c r="F235" s="47"/>
      <c r="G235" s="47"/>
      <c r="H235" s="47"/>
      <c r="I235" s="48"/>
      <c r="J235" s="48"/>
      <c r="K235" s="48"/>
      <c r="L235" s="49"/>
      <c r="M235" s="45"/>
      <c r="N235" s="45"/>
      <c r="O235" s="50">
        <f t="shared" si="6"/>
        <v>8</v>
      </c>
      <c r="P235" s="56">
        <v>1.0249999999999999</v>
      </c>
      <c r="Q235" s="51"/>
      <c r="R235" s="52">
        <v>130</v>
      </c>
      <c r="S235" s="53">
        <f t="shared" si="7"/>
        <v>1040</v>
      </c>
    </row>
    <row r="236" spans="1:19" s="54" customFormat="1" x14ac:dyDescent="0.25">
      <c r="A236" s="55" t="s">
        <v>271</v>
      </c>
      <c r="B236" s="45" t="s">
        <v>50</v>
      </c>
      <c r="C236" s="46"/>
      <c r="D236" s="46">
        <v>4</v>
      </c>
      <c r="E236" s="46"/>
      <c r="F236" s="47"/>
      <c r="G236" s="47"/>
      <c r="H236" s="47"/>
      <c r="I236" s="48"/>
      <c r="J236" s="48"/>
      <c r="K236" s="48"/>
      <c r="L236" s="49"/>
      <c r="M236" s="45"/>
      <c r="N236" s="45"/>
      <c r="O236" s="50">
        <f t="shared" si="6"/>
        <v>4</v>
      </c>
      <c r="P236" s="56">
        <v>1.0249999999999999</v>
      </c>
      <c r="Q236" s="51"/>
      <c r="R236" s="52">
        <v>300</v>
      </c>
      <c r="S236" s="53">
        <f t="shared" si="7"/>
        <v>1200</v>
      </c>
    </row>
    <row r="237" spans="1:19" s="54" customFormat="1" x14ac:dyDescent="0.25">
      <c r="A237" s="55" t="s">
        <v>272</v>
      </c>
      <c r="B237" s="45" t="s">
        <v>50</v>
      </c>
      <c r="C237" s="46"/>
      <c r="D237" s="46">
        <v>4</v>
      </c>
      <c r="E237" s="46"/>
      <c r="F237" s="47"/>
      <c r="G237" s="47"/>
      <c r="H237" s="47"/>
      <c r="I237" s="48"/>
      <c r="J237" s="48"/>
      <c r="K237" s="48"/>
      <c r="L237" s="49"/>
      <c r="M237" s="45"/>
      <c r="N237" s="45"/>
      <c r="O237" s="50">
        <f t="shared" si="6"/>
        <v>4</v>
      </c>
      <c r="P237" s="56">
        <v>1.0249999999999999</v>
      </c>
      <c r="Q237" s="51"/>
      <c r="R237" s="52">
        <v>25</v>
      </c>
      <c r="S237" s="53">
        <f t="shared" si="7"/>
        <v>100</v>
      </c>
    </row>
    <row r="238" spans="1:19" s="54" customFormat="1" x14ac:dyDescent="0.25">
      <c r="A238" s="55" t="s">
        <v>273</v>
      </c>
      <c r="B238" s="45" t="s">
        <v>50</v>
      </c>
      <c r="C238" s="46"/>
      <c r="D238" s="46">
        <v>1</v>
      </c>
      <c r="E238" s="46"/>
      <c r="F238" s="47"/>
      <c r="G238" s="47"/>
      <c r="H238" s="47"/>
      <c r="I238" s="48"/>
      <c r="J238" s="48"/>
      <c r="K238" s="48"/>
      <c r="L238" s="49"/>
      <c r="M238" s="45"/>
      <c r="N238" s="45"/>
      <c r="O238" s="50">
        <f t="shared" si="6"/>
        <v>1</v>
      </c>
      <c r="P238" s="56">
        <v>1.0249999999999999</v>
      </c>
      <c r="Q238" s="51"/>
      <c r="R238" s="52">
        <v>3650</v>
      </c>
      <c r="S238" s="53">
        <f t="shared" si="7"/>
        <v>3650</v>
      </c>
    </row>
    <row r="239" spans="1:19" s="54" customFormat="1" x14ac:dyDescent="0.25">
      <c r="A239" s="55" t="s">
        <v>274</v>
      </c>
      <c r="B239" s="45" t="s">
        <v>50</v>
      </c>
      <c r="C239" s="46"/>
      <c r="D239" s="46">
        <v>1</v>
      </c>
      <c r="E239" s="46"/>
      <c r="F239" s="47"/>
      <c r="G239" s="47"/>
      <c r="H239" s="47"/>
      <c r="I239" s="48"/>
      <c r="J239" s="48"/>
      <c r="K239" s="48"/>
      <c r="L239" s="49"/>
      <c r="M239" s="45"/>
      <c r="N239" s="45"/>
      <c r="O239" s="50">
        <f t="shared" si="6"/>
        <v>1</v>
      </c>
      <c r="P239" s="56">
        <v>1.0249999999999999</v>
      </c>
      <c r="Q239" s="51"/>
      <c r="R239" s="52">
        <v>250</v>
      </c>
      <c r="S239" s="53">
        <f t="shared" si="7"/>
        <v>250</v>
      </c>
    </row>
    <row r="240" spans="1:19" s="54" customFormat="1" x14ac:dyDescent="0.25">
      <c r="A240" s="74" t="s">
        <v>275</v>
      </c>
      <c r="B240" s="45" t="s">
        <v>50</v>
      </c>
      <c r="C240" s="46"/>
      <c r="D240" s="46"/>
      <c r="E240" s="46"/>
      <c r="F240" s="47"/>
      <c r="G240" s="47">
        <v>1</v>
      </c>
      <c r="H240" s="47"/>
      <c r="I240" s="48"/>
      <c r="J240" s="48"/>
      <c r="K240" s="48"/>
      <c r="L240" s="49"/>
      <c r="M240" s="45"/>
      <c r="N240" s="45"/>
      <c r="O240" s="50">
        <v>1</v>
      </c>
      <c r="P240" s="56">
        <v>1.0249999999999999</v>
      </c>
      <c r="Q240" s="51"/>
      <c r="R240" s="58">
        <v>1200</v>
      </c>
      <c r="S240" s="53">
        <f t="shared" si="7"/>
        <v>1200</v>
      </c>
    </row>
    <row r="241" spans="1:19" s="54" customFormat="1" x14ac:dyDescent="0.25">
      <c r="A241" s="74" t="s">
        <v>276</v>
      </c>
      <c r="B241" s="45" t="s">
        <v>50</v>
      </c>
      <c r="C241" s="46"/>
      <c r="D241" s="46"/>
      <c r="E241" s="46"/>
      <c r="F241" s="47"/>
      <c r="G241" s="47">
        <v>4</v>
      </c>
      <c r="H241" s="47"/>
      <c r="I241" s="48"/>
      <c r="J241" s="48"/>
      <c r="K241" s="48"/>
      <c r="L241" s="49"/>
      <c r="M241" s="45"/>
      <c r="N241" s="45"/>
      <c r="O241" s="50">
        <v>4</v>
      </c>
      <c r="P241" s="56">
        <v>1.0249999999999999</v>
      </c>
      <c r="Q241" s="51"/>
      <c r="R241" s="58">
        <v>35</v>
      </c>
      <c r="S241" s="53">
        <f t="shared" si="7"/>
        <v>140</v>
      </c>
    </row>
    <row r="242" spans="1:19" s="54" customFormat="1" x14ac:dyDescent="0.25">
      <c r="A242" s="55" t="s">
        <v>277</v>
      </c>
      <c r="B242" s="45" t="s">
        <v>73</v>
      </c>
      <c r="C242" s="46"/>
      <c r="D242" s="46">
        <v>1</v>
      </c>
      <c r="E242" s="46"/>
      <c r="F242" s="47"/>
      <c r="G242" s="47"/>
      <c r="H242" s="47"/>
      <c r="I242" s="48"/>
      <c r="J242" s="48"/>
      <c r="K242" s="48"/>
      <c r="L242" s="49"/>
      <c r="M242" s="45"/>
      <c r="N242" s="45"/>
      <c r="O242" s="50">
        <f t="shared" si="6"/>
        <v>1</v>
      </c>
      <c r="P242" s="56">
        <v>1.0249999999999999</v>
      </c>
      <c r="Q242" s="51"/>
      <c r="R242" s="52">
        <v>350</v>
      </c>
      <c r="S242" s="53">
        <f t="shared" si="7"/>
        <v>350</v>
      </c>
    </row>
    <row r="243" spans="1:19" s="54" customFormat="1" x14ac:dyDescent="0.25">
      <c r="A243" s="55" t="s">
        <v>278</v>
      </c>
      <c r="B243" s="45" t="s">
        <v>103</v>
      </c>
      <c r="C243" s="46"/>
      <c r="D243" s="46">
        <v>1</v>
      </c>
      <c r="E243" s="46"/>
      <c r="F243" s="47"/>
      <c r="G243" s="47"/>
      <c r="H243" s="47"/>
      <c r="I243" s="48"/>
      <c r="J243" s="48"/>
      <c r="K243" s="48"/>
      <c r="L243" s="49"/>
      <c r="M243" s="45"/>
      <c r="N243" s="45"/>
      <c r="O243" s="50">
        <f t="shared" si="6"/>
        <v>1</v>
      </c>
      <c r="P243" s="56">
        <v>1.0249999999999999</v>
      </c>
      <c r="Q243" s="51"/>
      <c r="R243" s="52">
        <v>600</v>
      </c>
      <c r="S243" s="53">
        <f t="shared" si="7"/>
        <v>600</v>
      </c>
    </row>
    <row r="244" spans="1:19" s="54" customFormat="1" x14ac:dyDescent="0.25">
      <c r="A244" s="55" t="s">
        <v>279</v>
      </c>
      <c r="B244" s="45" t="s">
        <v>50</v>
      </c>
      <c r="C244" s="46"/>
      <c r="D244" s="46">
        <v>4</v>
      </c>
      <c r="E244" s="46"/>
      <c r="F244" s="47"/>
      <c r="G244" s="47">
        <v>4</v>
      </c>
      <c r="H244" s="47"/>
      <c r="I244" s="48"/>
      <c r="J244" s="48"/>
      <c r="K244" s="48"/>
      <c r="L244" s="49"/>
      <c r="M244" s="45"/>
      <c r="N244" s="45"/>
      <c r="O244" s="50">
        <f t="shared" si="6"/>
        <v>8</v>
      </c>
      <c r="P244" s="56">
        <v>1.0249999999999999</v>
      </c>
      <c r="Q244" s="51"/>
      <c r="R244" s="52">
        <v>800</v>
      </c>
      <c r="S244" s="53">
        <f t="shared" si="7"/>
        <v>6400</v>
      </c>
    </row>
    <row r="245" spans="1:19" s="54" customFormat="1" x14ac:dyDescent="0.25">
      <c r="A245" s="55" t="s">
        <v>280</v>
      </c>
      <c r="B245" s="45" t="s">
        <v>50</v>
      </c>
      <c r="C245" s="46"/>
      <c r="D245" s="46">
        <v>2</v>
      </c>
      <c r="E245" s="46"/>
      <c r="F245" s="47"/>
      <c r="G245" s="47"/>
      <c r="H245" s="47"/>
      <c r="I245" s="48"/>
      <c r="J245" s="48"/>
      <c r="K245" s="48"/>
      <c r="L245" s="49"/>
      <c r="M245" s="45"/>
      <c r="N245" s="45"/>
      <c r="O245" s="50">
        <f t="shared" si="6"/>
        <v>2</v>
      </c>
      <c r="P245" s="56">
        <v>1.0249999999999999</v>
      </c>
      <c r="Q245" s="51"/>
      <c r="R245" s="52">
        <v>250</v>
      </c>
      <c r="S245" s="53">
        <f t="shared" si="7"/>
        <v>500</v>
      </c>
    </row>
    <row r="246" spans="1:19" s="54" customFormat="1" x14ac:dyDescent="0.25">
      <c r="A246" s="55" t="s">
        <v>281</v>
      </c>
      <c r="B246" s="45" t="s">
        <v>50</v>
      </c>
      <c r="C246" s="46"/>
      <c r="D246" s="46">
        <v>2</v>
      </c>
      <c r="E246" s="46"/>
      <c r="F246" s="47"/>
      <c r="G246" s="47"/>
      <c r="H246" s="47"/>
      <c r="I246" s="48"/>
      <c r="J246" s="48"/>
      <c r="K246" s="48"/>
      <c r="L246" s="49"/>
      <c r="M246" s="45"/>
      <c r="N246" s="45"/>
      <c r="O246" s="50">
        <f t="shared" si="6"/>
        <v>2</v>
      </c>
      <c r="P246" s="56">
        <v>1.0249999999999999</v>
      </c>
      <c r="Q246" s="51"/>
      <c r="R246" s="52">
        <v>150</v>
      </c>
      <c r="S246" s="53">
        <f t="shared" si="7"/>
        <v>300</v>
      </c>
    </row>
    <row r="247" spans="1:19" s="54" customFormat="1" x14ac:dyDescent="0.25">
      <c r="A247" s="91" t="s">
        <v>282</v>
      </c>
      <c r="B247" s="92" t="s">
        <v>90</v>
      </c>
      <c r="C247" s="46"/>
      <c r="D247" s="46"/>
      <c r="E247" s="46"/>
      <c r="F247" s="47"/>
      <c r="G247" s="47">
        <v>1</v>
      </c>
      <c r="H247" s="47"/>
      <c r="I247" s="48"/>
      <c r="J247" s="48"/>
      <c r="K247" s="48"/>
      <c r="L247" s="49"/>
      <c r="M247" s="45"/>
      <c r="N247" s="45"/>
      <c r="O247" s="50">
        <v>1</v>
      </c>
      <c r="P247" s="56">
        <v>1.0249999999999999</v>
      </c>
      <c r="Q247" s="51"/>
      <c r="R247" s="80">
        <v>350</v>
      </c>
      <c r="S247" s="53">
        <f t="shared" si="7"/>
        <v>350</v>
      </c>
    </row>
    <row r="248" spans="1:19" s="54" customFormat="1" x14ac:dyDescent="0.25">
      <c r="A248" s="55" t="s">
        <v>283</v>
      </c>
      <c r="B248" s="45" t="s">
        <v>50</v>
      </c>
      <c r="C248" s="46"/>
      <c r="D248" s="46">
        <v>2</v>
      </c>
      <c r="E248" s="46"/>
      <c r="F248" s="47"/>
      <c r="G248" s="47"/>
      <c r="H248" s="47"/>
      <c r="I248" s="48"/>
      <c r="J248" s="48"/>
      <c r="K248" s="48"/>
      <c r="L248" s="49"/>
      <c r="M248" s="45"/>
      <c r="N248" s="45"/>
      <c r="O248" s="50">
        <f t="shared" si="6"/>
        <v>2</v>
      </c>
      <c r="P248" s="56">
        <v>1.0249999999999999</v>
      </c>
      <c r="Q248" s="51"/>
      <c r="R248" s="52">
        <v>550</v>
      </c>
      <c r="S248" s="53">
        <f t="shared" si="7"/>
        <v>1100</v>
      </c>
    </row>
    <row r="249" spans="1:19" s="54" customFormat="1" x14ac:dyDescent="0.25">
      <c r="A249" s="55" t="s">
        <v>284</v>
      </c>
      <c r="B249" s="45" t="s">
        <v>50</v>
      </c>
      <c r="C249" s="46"/>
      <c r="D249" s="46">
        <v>8</v>
      </c>
      <c r="E249" s="46"/>
      <c r="F249" s="47"/>
      <c r="G249" s="47">
        <v>8</v>
      </c>
      <c r="H249" s="47"/>
      <c r="I249" s="48"/>
      <c r="J249" s="48"/>
      <c r="K249" s="48"/>
      <c r="L249" s="49"/>
      <c r="M249" s="45"/>
      <c r="N249" s="45"/>
      <c r="O249" s="50">
        <f t="shared" si="6"/>
        <v>16</v>
      </c>
      <c r="P249" s="56">
        <v>1.0249999999999999</v>
      </c>
      <c r="Q249" s="51"/>
      <c r="R249" s="52">
        <v>300</v>
      </c>
      <c r="S249" s="53">
        <f t="shared" si="7"/>
        <v>4800</v>
      </c>
    </row>
    <row r="250" spans="1:19" s="54" customFormat="1" x14ac:dyDescent="0.25">
      <c r="A250" s="55" t="s">
        <v>285</v>
      </c>
      <c r="B250" s="45" t="s">
        <v>50</v>
      </c>
      <c r="C250" s="46"/>
      <c r="D250" s="46">
        <v>2</v>
      </c>
      <c r="E250" s="46"/>
      <c r="F250" s="47"/>
      <c r="G250" s="47"/>
      <c r="H250" s="47"/>
      <c r="I250" s="48"/>
      <c r="J250" s="48"/>
      <c r="K250" s="48"/>
      <c r="L250" s="49"/>
      <c r="M250" s="45"/>
      <c r="N250" s="45"/>
      <c r="O250" s="50">
        <f t="shared" si="6"/>
        <v>2</v>
      </c>
      <c r="P250" s="56">
        <v>1.0249999999999999</v>
      </c>
      <c r="Q250" s="51"/>
      <c r="R250" s="52">
        <v>220</v>
      </c>
      <c r="S250" s="53">
        <f t="shared" si="7"/>
        <v>440</v>
      </c>
    </row>
    <row r="251" spans="1:19" s="54" customFormat="1" x14ac:dyDescent="0.25">
      <c r="A251" s="55"/>
      <c r="B251" s="45"/>
      <c r="C251" s="46"/>
      <c r="D251" s="46"/>
      <c r="E251" s="46"/>
      <c r="F251" s="47"/>
      <c r="G251" s="47"/>
      <c r="H251" s="47"/>
      <c r="I251" s="48"/>
      <c r="J251" s="48"/>
      <c r="K251" s="48"/>
      <c r="L251" s="49"/>
      <c r="M251" s="45"/>
      <c r="N251" s="45"/>
      <c r="O251" s="50">
        <v>2</v>
      </c>
      <c r="P251" s="56">
        <v>1.0249999999999999</v>
      </c>
      <c r="Q251" s="51"/>
      <c r="R251" s="52"/>
      <c r="S251" s="79">
        <f>SUM(S141:S250)</f>
        <v>405315</v>
      </c>
    </row>
    <row r="252" spans="1:19" s="54" customFormat="1" ht="21" customHeight="1" x14ac:dyDescent="0.25">
      <c r="A252" s="709" t="s">
        <v>286</v>
      </c>
      <c r="B252" s="709"/>
      <c r="C252" s="709"/>
      <c r="D252" s="46"/>
      <c r="E252" s="46"/>
      <c r="F252" s="47"/>
      <c r="G252" s="47"/>
      <c r="H252" s="47"/>
      <c r="I252" s="48"/>
      <c r="J252" s="48"/>
      <c r="K252" s="48"/>
      <c r="L252" s="49"/>
      <c r="M252" s="45"/>
      <c r="N252" s="45"/>
      <c r="O252" s="50"/>
      <c r="P252" s="51"/>
      <c r="Q252" s="51"/>
      <c r="R252" s="52"/>
      <c r="S252" s="53"/>
    </row>
    <row r="253" spans="1:19" s="54" customFormat="1" x14ac:dyDescent="0.25">
      <c r="A253" s="55" t="s">
        <v>287</v>
      </c>
      <c r="B253" s="45" t="s">
        <v>122</v>
      </c>
      <c r="C253" s="46"/>
      <c r="D253" s="46">
        <v>5</v>
      </c>
      <c r="E253" s="46"/>
      <c r="F253" s="47"/>
      <c r="G253" s="47"/>
      <c r="H253" s="47"/>
      <c r="I253" s="48"/>
      <c r="J253" s="48"/>
      <c r="K253" s="48"/>
      <c r="L253" s="49"/>
      <c r="M253" s="45"/>
      <c r="N253" s="45"/>
      <c r="O253" s="50">
        <f t="shared" ref="O253:O322" si="8">SUM(C253:N253)</f>
        <v>5</v>
      </c>
      <c r="P253" s="56">
        <v>1.0249999999999999</v>
      </c>
      <c r="Q253" s="51"/>
      <c r="R253" s="52">
        <v>300</v>
      </c>
      <c r="S253" s="53">
        <f t="shared" ref="S253:S322" si="9">R253*O253</f>
        <v>1500</v>
      </c>
    </row>
    <row r="254" spans="1:19" s="54" customFormat="1" x14ac:dyDescent="0.25">
      <c r="A254" s="55" t="s">
        <v>288</v>
      </c>
      <c r="B254" s="45" t="s">
        <v>46</v>
      </c>
      <c r="C254" s="46"/>
      <c r="D254" s="46">
        <v>1</v>
      </c>
      <c r="E254" s="46"/>
      <c r="F254" s="47"/>
      <c r="G254" s="47"/>
      <c r="H254" s="47"/>
      <c r="I254" s="48">
        <v>1</v>
      </c>
      <c r="J254" s="48"/>
      <c r="K254" s="48"/>
      <c r="L254" s="49"/>
      <c r="M254" s="45"/>
      <c r="N254" s="45"/>
      <c r="O254" s="50">
        <f t="shared" si="8"/>
        <v>2</v>
      </c>
      <c r="P254" s="56">
        <f>P250</f>
        <v>1.0249999999999999</v>
      </c>
      <c r="Q254" s="51"/>
      <c r="R254" s="52">
        <v>1500</v>
      </c>
      <c r="S254" s="53">
        <f t="shared" si="9"/>
        <v>3000</v>
      </c>
    </row>
    <row r="255" spans="1:19" s="54" customFormat="1" ht="25.5" x14ac:dyDescent="0.25">
      <c r="A255" s="55" t="s">
        <v>289</v>
      </c>
      <c r="B255" s="45" t="s">
        <v>46</v>
      </c>
      <c r="C255" s="46"/>
      <c r="D255" s="46">
        <v>1</v>
      </c>
      <c r="E255" s="46"/>
      <c r="F255" s="47"/>
      <c r="G255" s="47"/>
      <c r="H255" s="47"/>
      <c r="I255" s="48">
        <v>1</v>
      </c>
      <c r="J255" s="48"/>
      <c r="K255" s="48"/>
      <c r="L255" s="49"/>
      <c r="M255" s="45"/>
      <c r="N255" s="45"/>
      <c r="O255" s="50">
        <f t="shared" si="8"/>
        <v>2</v>
      </c>
      <c r="P255" s="56">
        <f>P251</f>
        <v>1.0249999999999999</v>
      </c>
      <c r="Q255" s="51"/>
      <c r="R255" s="52">
        <v>1500</v>
      </c>
      <c r="S255" s="53">
        <f t="shared" si="9"/>
        <v>3000</v>
      </c>
    </row>
    <row r="256" spans="1:19" s="54" customFormat="1" x14ac:dyDescent="0.25">
      <c r="A256" s="55" t="s">
        <v>290</v>
      </c>
      <c r="B256" s="45" t="s">
        <v>50</v>
      </c>
      <c r="C256" s="46"/>
      <c r="D256" s="46">
        <v>20</v>
      </c>
      <c r="E256" s="46"/>
      <c r="F256" s="47"/>
      <c r="G256" s="47"/>
      <c r="H256" s="47"/>
      <c r="I256" s="48">
        <v>20</v>
      </c>
      <c r="J256" s="48"/>
      <c r="K256" s="48"/>
      <c r="L256" s="49"/>
      <c r="M256" s="45"/>
      <c r="N256" s="45"/>
      <c r="O256" s="50">
        <f t="shared" si="8"/>
        <v>40</v>
      </c>
      <c r="P256" s="56">
        <v>1.0249999999999999</v>
      </c>
      <c r="Q256" s="51"/>
      <c r="R256" s="52">
        <v>200</v>
      </c>
      <c r="S256" s="53">
        <f t="shared" si="9"/>
        <v>8000</v>
      </c>
    </row>
    <row r="257" spans="1:19" s="54" customFormat="1" x14ac:dyDescent="0.25">
      <c r="A257" s="55" t="s">
        <v>291</v>
      </c>
      <c r="B257" s="45" t="s">
        <v>50</v>
      </c>
      <c r="C257" s="46"/>
      <c r="D257" s="46">
        <v>5</v>
      </c>
      <c r="E257" s="46"/>
      <c r="F257" s="47"/>
      <c r="G257" s="47"/>
      <c r="H257" s="47"/>
      <c r="I257" s="48"/>
      <c r="J257" s="48"/>
      <c r="K257" s="48"/>
      <c r="L257" s="49"/>
      <c r="M257" s="45"/>
      <c r="N257" s="45"/>
      <c r="O257" s="50">
        <f t="shared" si="8"/>
        <v>5</v>
      </c>
      <c r="P257" s="56">
        <f t="shared" ref="P257:P271" si="10">P253</f>
        <v>1.0249999999999999</v>
      </c>
      <c r="Q257" s="51"/>
      <c r="R257" s="52">
        <v>1150</v>
      </c>
      <c r="S257" s="53">
        <f t="shared" si="9"/>
        <v>5750</v>
      </c>
    </row>
    <row r="258" spans="1:19" s="54" customFormat="1" x14ac:dyDescent="0.25">
      <c r="A258" s="55" t="s">
        <v>292</v>
      </c>
      <c r="B258" s="45" t="s">
        <v>50</v>
      </c>
      <c r="C258" s="46"/>
      <c r="D258" s="46">
        <v>10</v>
      </c>
      <c r="E258" s="46"/>
      <c r="F258" s="47"/>
      <c r="G258" s="47"/>
      <c r="H258" s="47"/>
      <c r="I258" s="48">
        <v>10</v>
      </c>
      <c r="J258" s="48"/>
      <c r="K258" s="48"/>
      <c r="L258" s="49"/>
      <c r="M258" s="45"/>
      <c r="N258" s="45"/>
      <c r="O258" s="50">
        <f t="shared" si="8"/>
        <v>20</v>
      </c>
      <c r="P258" s="56">
        <f t="shared" si="10"/>
        <v>1.0249999999999999</v>
      </c>
      <c r="Q258" s="51"/>
      <c r="R258" s="52">
        <v>650</v>
      </c>
      <c r="S258" s="53">
        <f t="shared" si="9"/>
        <v>13000</v>
      </c>
    </row>
    <row r="259" spans="1:19" s="54" customFormat="1" x14ac:dyDescent="0.25">
      <c r="A259" s="55" t="s">
        <v>293</v>
      </c>
      <c r="B259" s="45" t="s">
        <v>50</v>
      </c>
      <c r="C259" s="46"/>
      <c r="D259" s="46">
        <v>4</v>
      </c>
      <c r="E259" s="46"/>
      <c r="F259" s="47"/>
      <c r="G259" s="47"/>
      <c r="H259" s="47"/>
      <c r="I259" s="48">
        <v>4</v>
      </c>
      <c r="J259" s="48"/>
      <c r="K259" s="48"/>
      <c r="L259" s="49"/>
      <c r="M259" s="45"/>
      <c r="N259" s="45"/>
      <c r="O259" s="50">
        <f t="shared" si="8"/>
        <v>8</v>
      </c>
      <c r="P259" s="56">
        <f t="shared" si="10"/>
        <v>1.0249999999999999</v>
      </c>
      <c r="Q259" s="51"/>
      <c r="R259" s="52">
        <v>550</v>
      </c>
      <c r="S259" s="53">
        <f t="shared" si="9"/>
        <v>4400</v>
      </c>
    </row>
    <row r="260" spans="1:19" s="54" customFormat="1" x14ac:dyDescent="0.25">
      <c r="A260" s="55" t="s">
        <v>294</v>
      </c>
      <c r="B260" s="45" t="s">
        <v>295</v>
      </c>
      <c r="C260" s="46"/>
      <c r="D260" s="46">
        <v>4</v>
      </c>
      <c r="E260" s="46"/>
      <c r="F260" s="47"/>
      <c r="G260" s="47"/>
      <c r="H260" s="47"/>
      <c r="I260" s="48">
        <v>4</v>
      </c>
      <c r="J260" s="48"/>
      <c r="K260" s="48"/>
      <c r="L260" s="49"/>
      <c r="M260" s="45"/>
      <c r="N260" s="45"/>
      <c r="O260" s="50">
        <f t="shared" si="8"/>
        <v>8</v>
      </c>
      <c r="P260" s="56">
        <f t="shared" si="10"/>
        <v>1.0249999999999999</v>
      </c>
      <c r="Q260" s="51"/>
      <c r="R260" s="52">
        <v>400</v>
      </c>
      <c r="S260" s="53">
        <f t="shared" si="9"/>
        <v>3200</v>
      </c>
    </row>
    <row r="261" spans="1:19" s="54" customFormat="1" x14ac:dyDescent="0.25">
      <c r="A261" s="55" t="s">
        <v>296</v>
      </c>
      <c r="B261" s="45" t="s">
        <v>50</v>
      </c>
      <c r="C261" s="46"/>
      <c r="D261" s="46">
        <v>5</v>
      </c>
      <c r="E261" s="46"/>
      <c r="F261" s="47"/>
      <c r="G261" s="47"/>
      <c r="H261" s="47"/>
      <c r="I261" s="48"/>
      <c r="J261" s="48"/>
      <c r="K261" s="48"/>
      <c r="L261" s="49"/>
      <c r="M261" s="45"/>
      <c r="N261" s="45"/>
      <c r="O261" s="50">
        <f t="shared" si="8"/>
        <v>5</v>
      </c>
      <c r="P261" s="56">
        <f t="shared" si="10"/>
        <v>1.0249999999999999</v>
      </c>
      <c r="Q261" s="51"/>
      <c r="R261" s="52">
        <v>1500</v>
      </c>
      <c r="S261" s="53">
        <f t="shared" si="9"/>
        <v>7500</v>
      </c>
    </row>
    <row r="262" spans="1:19" s="54" customFormat="1" x14ac:dyDescent="0.25">
      <c r="A262" s="55" t="s">
        <v>297</v>
      </c>
      <c r="B262" s="45" t="s">
        <v>73</v>
      </c>
      <c r="C262" s="46"/>
      <c r="D262" s="46"/>
      <c r="E262" s="46"/>
      <c r="F262" s="47"/>
      <c r="G262" s="47">
        <v>5</v>
      </c>
      <c r="H262" s="47"/>
      <c r="I262" s="48"/>
      <c r="J262" s="48"/>
      <c r="K262" s="48"/>
      <c r="L262" s="49"/>
      <c r="M262" s="45"/>
      <c r="N262" s="45"/>
      <c r="O262" s="50">
        <v>5</v>
      </c>
      <c r="P262" s="56">
        <f t="shared" si="10"/>
        <v>1.0249999999999999</v>
      </c>
      <c r="Q262" s="51"/>
      <c r="R262" s="52">
        <v>3500</v>
      </c>
      <c r="S262" s="53">
        <f t="shared" si="9"/>
        <v>17500</v>
      </c>
    </row>
    <row r="263" spans="1:19" s="54" customFormat="1" x14ac:dyDescent="0.25">
      <c r="A263" s="55" t="s">
        <v>298</v>
      </c>
      <c r="B263" s="45" t="s">
        <v>50</v>
      </c>
      <c r="C263" s="46"/>
      <c r="D263" s="46">
        <v>125</v>
      </c>
      <c r="E263" s="46"/>
      <c r="F263" s="47"/>
      <c r="G263" s="47"/>
      <c r="H263" s="47"/>
      <c r="I263" s="48">
        <v>125</v>
      </c>
      <c r="J263" s="48"/>
      <c r="K263" s="48"/>
      <c r="L263" s="49"/>
      <c r="M263" s="45"/>
      <c r="N263" s="45"/>
      <c r="O263" s="50">
        <f t="shared" si="8"/>
        <v>250</v>
      </c>
      <c r="P263" s="56">
        <f>P258</f>
        <v>1.0249999999999999</v>
      </c>
      <c r="Q263" s="51"/>
      <c r="R263" s="52">
        <v>10</v>
      </c>
      <c r="S263" s="53">
        <f t="shared" si="9"/>
        <v>2500</v>
      </c>
    </row>
    <row r="264" spans="1:19" s="54" customFormat="1" x14ac:dyDescent="0.25">
      <c r="A264" s="55" t="s">
        <v>299</v>
      </c>
      <c r="B264" s="45" t="s">
        <v>69</v>
      </c>
      <c r="C264" s="46"/>
      <c r="D264" s="46">
        <v>5</v>
      </c>
      <c r="E264" s="46"/>
      <c r="F264" s="47"/>
      <c r="G264" s="47"/>
      <c r="H264" s="47"/>
      <c r="I264" s="48"/>
      <c r="J264" s="48"/>
      <c r="K264" s="48"/>
      <c r="L264" s="49"/>
      <c r="M264" s="45"/>
      <c r="N264" s="45"/>
      <c r="O264" s="50">
        <f t="shared" si="8"/>
        <v>5</v>
      </c>
      <c r="P264" s="56">
        <f>P259</f>
        <v>1.0249999999999999</v>
      </c>
      <c r="Q264" s="51"/>
      <c r="R264" s="52">
        <v>2000</v>
      </c>
      <c r="S264" s="53">
        <f t="shared" si="9"/>
        <v>10000</v>
      </c>
    </row>
    <row r="265" spans="1:19" s="54" customFormat="1" x14ac:dyDescent="0.25">
      <c r="A265" s="55" t="s">
        <v>300</v>
      </c>
      <c r="B265" s="45" t="s">
        <v>50</v>
      </c>
      <c r="C265" s="46"/>
      <c r="D265" s="46">
        <v>4</v>
      </c>
      <c r="E265" s="46"/>
      <c r="F265" s="47"/>
      <c r="G265" s="47"/>
      <c r="H265" s="47"/>
      <c r="I265" s="48">
        <v>6</v>
      </c>
      <c r="J265" s="48"/>
      <c r="K265" s="48"/>
      <c r="L265" s="49"/>
      <c r="M265" s="45"/>
      <c r="N265" s="45"/>
      <c r="O265" s="50">
        <f t="shared" si="8"/>
        <v>10</v>
      </c>
      <c r="P265" s="56">
        <f>P260</f>
        <v>1.0249999999999999</v>
      </c>
      <c r="Q265" s="51"/>
      <c r="R265" s="52">
        <v>315</v>
      </c>
      <c r="S265" s="53">
        <f t="shared" si="9"/>
        <v>3150</v>
      </c>
    </row>
    <row r="266" spans="1:19" s="54" customFormat="1" x14ac:dyDescent="0.25">
      <c r="A266" s="55" t="s">
        <v>301</v>
      </c>
      <c r="B266" s="45" t="s">
        <v>90</v>
      </c>
      <c r="C266" s="46"/>
      <c r="D266" s="46">
        <v>4</v>
      </c>
      <c r="E266" s="46"/>
      <c r="F266" s="47"/>
      <c r="G266" s="47"/>
      <c r="H266" s="47"/>
      <c r="I266" s="48">
        <v>4</v>
      </c>
      <c r="J266" s="48"/>
      <c r="K266" s="48"/>
      <c r="L266" s="49"/>
      <c r="M266" s="45"/>
      <c r="N266" s="45"/>
      <c r="O266" s="50">
        <f t="shared" si="8"/>
        <v>8</v>
      </c>
      <c r="P266" s="56">
        <f>P261</f>
        <v>1.0249999999999999</v>
      </c>
      <c r="Q266" s="51"/>
      <c r="R266" s="52">
        <v>320</v>
      </c>
      <c r="S266" s="53">
        <f t="shared" si="9"/>
        <v>2560</v>
      </c>
    </row>
    <row r="267" spans="1:19" s="54" customFormat="1" x14ac:dyDescent="0.25">
      <c r="A267" s="55" t="s">
        <v>302</v>
      </c>
      <c r="B267" s="45" t="s">
        <v>90</v>
      </c>
      <c r="C267" s="46"/>
      <c r="D267" s="46">
        <v>3</v>
      </c>
      <c r="E267" s="46"/>
      <c r="F267" s="47"/>
      <c r="G267" s="47"/>
      <c r="H267" s="47"/>
      <c r="I267" s="48">
        <v>3</v>
      </c>
      <c r="J267" s="48"/>
      <c r="K267" s="48"/>
      <c r="L267" s="49"/>
      <c r="M267" s="45"/>
      <c r="N267" s="45"/>
      <c r="O267" s="50">
        <f t="shared" si="8"/>
        <v>6</v>
      </c>
      <c r="P267" s="56">
        <f t="shared" si="10"/>
        <v>1.0249999999999999</v>
      </c>
      <c r="Q267" s="51"/>
      <c r="R267" s="52">
        <v>320</v>
      </c>
      <c r="S267" s="53">
        <f t="shared" si="9"/>
        <v>1920</v>
      </c>
    </row>
    <row r="268" spans="1:19" s="54" customFormat="1" x14ac:dyDescent="0.25">
      <c r="A268" s="55" t="s">
        <v>303</v>
      </c>
      <c r="B268" s="45" t="s">
        <v>90</v>
      </c>
      <c r="C268" s="46"/>
      <c r="D268" s="46">
        <v>3</v>
      </c>
      <c r="E268" s="46"/>
      <c r="F268" s="47"/>
      <c r="G268" s="47"/>
      <c r="H268" s="47"/>
      <c r="I268" s="48">
        <v>3</v>
      </c>
      <c r="J268" s="48"/>
      <c r="K268" s="48"/>
      <c r="L268" s="49"/>
      <c r="M268" s="45"/>
      <c r="N268" s="45"/>
      <c r="O268" s="50">
        <f t="shared" si="8"/>
        <v>6</v>
      </c>
      <c r="P268" s="56">
        <f t="shared" si="10"/>
        <v>1.0249999999999999</v>
      </c>
      <c r="Q268" s="51"/>
      <c r="R268" s="52">
        <v>350</v>
      </c>
      <c r="S268" s="53">
        <f t="shared" si="9"/>
        <v>2100</v>
      </c>
    </row>
    <row r="269" spans="1:19" s="54" customFormat="1" x14ac:dyDescent="0.25">
      <c r="A269" s="55" t="s">
        <v>304</v>
      </c>
      <c r="B269" s="45" t="s">
        <v>50</v>
      </c>
      <c r="C269" s="46"/>
      <c r="D269" s="46">
        <v>3</v>
      </c>
      <c r="E269" s="46"/>
      <c r="F269" s="47"/>
      <c r="G269" s="47"/>
      <c r="H269" s="47"/>
      <c r="I269" s="48">
        <v>3</v>
      </c>
      <c r="J269" s="48"/>
      <c r="K269" s="48"/>
      <c r="L269" s="49"/>
      <c r="M269" s="45"/>
      <c r="N269" s="45"/>
      <c r="O269" s="50">
        <f t="shared" si="8"/>
        <v>6</v>
      </c>
      <c r="P269" s="56">
        <f t="shared" si="10"/>
        <v>1.0249999999999999</v>
      </c>
      <c r="Q269" s="51"/>
      <c r="R269" s="52">
        <v>450</v>
      </c>
      <c r="S269" s="53">
        <f t="shared" si="9"/>
        <v>2700</v>
      </c>
    </row>
    <row r="270" spans="1:19" s="54" customFormat="1" x14ac:dyDescent="0.25">
      <c r="A270" s="55" t="s">
        <v>305</v>
      </c>
      <c r="B270" s="45" t="s">
        <v>50</v>
      </c>
      <c r="C270" s="46"/>
      <c r="D270" s="46">
        <v>3</v>
      </c>
      <c r="E270" s="46"/>
      <c r="F270" s="47"/>
      <c r="G270" s="47"/>
      <c r="H270" s="47"/>
      <c r="I270" s="48">
        <v>3</v>
      </c>
      <c r="J270" s="48"/>
      <c r="K270" s="48"/>
      <c r="L270" s="49"/>
      <c r="M270" s="45"/>
      <c r="N270" s="45"/>
      <c r="O270" s="50">
        <f t="shared" si="8"/>
        <v>6</v>
      </c>
      <c r="P270" s="56">
        <f t="shared" si="10"/>
        <v>1.0249999999999999</v>
      </c>
      <c r="Q270" s="51"/>
      <c r="R270" s="52">
        <v>450</v>
      </c>
      <c r="S270" s="53">
        <f t="shared" si="9"/>
        <v>2700</v>
      </c>
    </row>
    <row r="271" spans="1:19" s="54" customFormat="1" x14ac:dyDescent="0.25">
      <c r="A271" s="55" t="s">
        <v>306</v>
      </c>
      <c r="B271" s="45" t="s">
        <v>307</v>
      </c>
      <c r="C271" s="46"/>
      <c r="D271" s="46">
        <v>50</v>
      </c>
      <c r="E271" s="46"/>
      <c r="F271" s="47"/>
      <c r="G271" s="47"/>
      <c r="H271" s="47"/>
      <c r="I271" s="48"/>
      <c r="J271" s="48"/>
      <c r="K271" s="48"/>
      <c r="L271" s="49"/>
      <c r="M271" s="45"/>
      <c r="N271" s="45"/>
      <c r="O271" s="50">
        <f t="shared" si="8"/>
        <v>50</v>
      </c>
      <c r="P271" s="56">
        <f t="shared" si="10"/>
        <v>1.0249999999999999</v>
      </c>
      <c r="Q271" s="51"/>
      <c r="R271" s="52">
        <v>55</v>
      </c>
      <c r="S271" s="53">
        <f t="shared" si="9"/>
        <v>2750</v>
      </c>
    </row>
    <row r="272" spans="1:19" s="54" customFormat="1" x14ac:dyDescent="0.25">
      <c r="A272" s="55" t="s">
        <v>308</v>
      </c>
      <c r="B272" s="45" t="s">
        <v>50</v>
      </c>
      <c r="C272" s="46"/>
      <c r="D272" s="46">
        <v>5</v>
      </c>
      <c r="E272" s="46"/>
      <c r="F272" s="47"/>
      <c r="G272" s="47">
        <v>5</v>
      </c>
      <c r="H272" s="47"/>
      <c r="I272" s="48"/>
      <c r="J272" s="48"/>
      <c r="K272" s="48"/>
      <c r="L272" s="49"/>
      <c r="M272" s="45"/>
      <c r="N272" s="45"/>
      <c r="O272" s="50">
        <f t="shared" si="8"/>
        <v>10</v>
      </c>
      <c r="P272" s="56">
        <f>P267</f>
        <v>1.0249999999999999</v>
      </c>
      <c r="Q272" s="51"/>
      <c r="R272" s="52">
        <v>375</v>
      </c>
      <c r="S272" s="53">
        <f t="shared" si="9"/>
        <v>3750</v>
      </c>
    </row>
    <row r="273" spans="1:19" s="54" customFormat="1" x14ac:dyDescent="0.25">
      <c r="A273" s="55" t="s">
        <v>309</v>
      </c>
      <c r="B273" s="45" t="s">
        <v>50</v>
      </c>
      <c r="C273" s="46"/>
      <c r="D273" s="46">
        <v>50</v>
      </c>
      <c r="E273" s="46"/>
      <c r="F273" s="47"/>
      <c r="G273" s="47"/>
      <c r="H273" s="47"/>
      <c r="I273" s="48"/>
      <c r="J273" s="48"/>
      <c r="K273" s="48"/>
      <c r="L273" s="49"/>
      <c r="M273" s="45"/>
      <c r="N273" s="45"/>
      <c r="O273" s="50">
        <f t="shared" si="8"/>
        <v>50</v>
      </c>
      <c r="P273" s="56">
        <f>P268</f>
        <v>1.0249999999999999</v>
      </c>
      <c r="Q273" s="51"/>
      <c r="R273" s="52">
        <v>7.5</v>
      </c>
      <c r="S273" s="53">
        <f t="shared" si="9"/>
        <v>375</v>
      </c>
    </row>
    <row r="274" spans="1:19" s="54" customFormat="1" x14ac:dyDescent="0.25">
      <c r="A274" s="55" t="s">
        <v>310</v>
      </c>
      <c r="B274" s="45" t="s">
        <v>50</v>
      </c>
      <c r="C274" s="46"/>
      <c r="D274" s="46">
        <v>50</v>
      </c>
      <c r="E274" s="46"/>
      <c r="F274" s="47"/>
      <c r="G274" s="47"/>
      <c r="H274" s="47"/>
      <c r="I274" s="48"/>
      <c r="J274" s="48"/>
      <c r="K274" s="48"/>
      <c r="L274" s="49"/>
      <c r="M274" s="45"/>
      <c r="N274" s="45"/>
      <c r="O274" s="50">
        <f t="shared" si="8"/>
        <v>50</v>
      </c>
      <c r="P274" s="56">
        <f>P269</f>
        <v>1.0249999999999999</v>
      </c>
      <c r="Q274" s="51"/>
      <c r="R274" s="52">
        <v>10.5</v>
      </c>
      <c r="S274" s="53">
        <f t="shared" si="9"/>
        <v>525</v>
      </c>
    </row>
    <row r="275" spans="1:19" s="54" customFormat="1" x14ac:dyDescent="0.25">
      <c r="A275" s="55" t="s">
        <v>311</v>
      </c>
      <c r="B275" s="45" t="s">
        <v>50</v>
      </c>
      <c r="C275" s="46"/>
      <c r="D275" s="46">
        <v>50</v>
      </c>
      <c r="E275" s="46"/>
      <c r="F275" s="47"/>
      <c r="G275" s="47"/>
      <c r="H275" s="47"/>
      <c r="I275" s="48"/>
      <c r="J275" s="48"/>
      <c r="K275" s="48"/>
      <c r="L275" s="49"/>
      <c r="M275" s="45"/>
      <c r="N275" s="45"/>
      <c r="O275" s="50">
        <f t="shared" si="8"/>
        <v>50</v>
      </c>
      <c r="P275" s="56">
        <f>P270</f>
        <v>1.0249999999999999</v>
      </c>
      <c r="Q275" s="51"/>
      <c r="R275" s="52">
        <v>15</v>
      </c>
      <c r="S275" s="53">
        <f t="shared" si="9"/>
        <v>750</v>
      </c>
    </row>
    <row r="276" spans="1:19" s="54" customFormat="1" x14ac:dyDescent="0.25">
      <c r="A276" s="55" t="s">
        <v>312</v>
      </c>
      <c r="B276" s="45" t="s">
        <v>50</v>
      </c>
      <c r="C276" s="46"/>
      <c r="D276" s="46">
        <v>50</v>
      </c>
      <c r="E276" s="46"/>
      <c r="F276" s="47"/>
      <c r="G276" s="47"/>
      <c r="H276" s="47"/>
      <c r="I276" s="48"/>
      <c r="J276" s="48"/>
      <c r="K276" s="48"/>
      <c r="L276" s="49"/>
      <c r="M276" s="45"/>
      <c r="N276" s="45"/>
      <c r="O276" s="50">
        <f t="shared" si="8"/>
        <v>50</v>
      </c>
      <c r="P276" s="56">
        <f>P271</f>
        <v>1.0249999999999999</v>
      </c>
      <c r="Q276" s="51"/>
      <c r="R276" s="52">
        <v>25</v>
      </c>
      <c r="S276" s="53">
        <f t="shared" si="9"/>
        <v>1250</v>
      </c>
    </row>
    <row r="277" spans="1:19" s="54" customFormat="1" ht="25.5" x14ac:dyDescent="0.25">
      <c r="A277" s="55" t="s">
        <v>313</v>
      </c>
      <c r="B277" s="45" t="s">
        <v>50</v>
      </c>
      <c r="C277" s="46"/>
      <c r="D277" s="46">
        <v>3</v>
      </c>
      <c r="E277" s="46"/>
      <c r="F277" s="47"/>
      <c r="G277" s="47"/>
      <c r="H277" s="47"/>
      <c r="I277" s="48">
        <v>3</v>
      </c>
      <c r="J277" s="48"/>
      <c r="K277" s="48"/>
      <c r="L277" s="49"/>
      <c r="M277" s="45"/>
      <c r="N277" s="45"/>
      <c r="O277" s="50">
        <f t="shared" si="8"/>
        <v>6</v>
      </c>
      <c r="P277" s="56">
        <f>P273</f>
        <v>1.0249999999999999</v>
      </c>
      <c r="Q277" s="51"/>
      <c r="R277" s="52">
        <v>550</v>
      </c>
      <c r="S277" s="53">
        <f t="shared" si="9"/>
        <v>3300</v>
      </c>
    </row>
    <row r="278" spans="1:19" s="54" customFormat="1" x14ac:dyDescent="0.25">
      <c r="A278" s="55" t="s">
        <v>314</v>
      </c>
      <c r="B278" s="45" t="s">
        <v>50</v>
      </c>
      <c r="C278" s="46"/>
      <c r="D278" s="46">
        <v>5</v>
      </c>
      <c r="E278" s="46"/>
      <c r="F278" s="47"/>
      <c r="G278" s="47"/>
      <c r="H278" s="47"/>
      <c r="I278" s="48"/>
      <c r="J278" s="48"/>
      <c r="K278" s="48"/>
      <c r="L278" s="49"/>
      <c r="M278" s="45"/>
      <c r="N278" s="45"/>
      <c r="O278" s="50">
        <f t="shared" si="8"/>
        <v>5</v>
      </c>
      <c r="P278" s="56">
        <f>P274</f>
        <v>1.0249999999999999</v>
      </c>
      <c r="Q278" s="51"/>
      <c r="R278" s="52">
        <v>55</v>
      </c>
      <c r="S278" s="53">
        <f t="shared" si="9"/>
        <v>275</v>
      </c>
    </row>
    <row r="279" spans="1:19" s="54" customFormat="1" x14ac:dyDescent="0.25">
      <c r="A279" s="55" t="s">
        <v>315</v>
      </c>
      <c r="B279" s="45" t="s">
        <v>50</v>
      </c>
      <c r="C279" s="46"/>
      <c r="D279" s="46">
        <v>10</v>
      </c>
      <c r="E279" s="46"/>
      <c r="F279" s="47"/>
      <c r="G279" s="47"/>
      <c r="H279" s="47"/>
      <c r="I279" s="48">
        <v>10</v>
      </c>
      <c r="J279" s="48"/>
      <c r="K279" s="48"/>
      <c r="L279" s="49"/>
      <c r="M279" s="45"/>
      <c r="N279" s="45"/>
      <c r="O279" s="50">
        <f t="shared" si="8"/>
        <v>20</v>
      </c>
      <c r="P279" s="56">
        <f>P275</f>
        <v>1.0249999999999999</v>
      </c>
      <c r="Q279" s="51"/>
      <c r="R279" s="52">
        <v>60</v>
      </c>
      <c r="S279" s="53">
        <f t="shared" si="9"/>
        <v>1200</v>
      </c>
    </row>
    <row r="280" spans="1:19" s="54" customFormat="1" x14ac:dyDescent="0.25">
      <c r="A280" s="55" t="s">
        <v>316</v>
      </c>
      <c r="B280" s="45" t="s">
        <v>69</v>
      </c>
      <c r="C280" s="46"/>
      <c r="D280" s="46">
        <v>5</v>
      </c>
      <c r="E280" s="46"/>
      <c r="F280" s="47"/>
      <c r="G280" s="47"/>
      <c r="H280" s="47"/>
      <c r="I280" s="48"/>
      <c r="J280" s="48"/>
      <c r="K280" s="48"/>
      <c r="L280" s="49"/>
      <c r="M280" s="45"/>
      <c r="N280" s="45"/>
      <c r="O280" s="50">
        <f t="shared" si="8"/>
        <v>5</v>
      </c>
      <c r="P280" s="56">
        <f>P276</f>
        <v>1.0249999999999999</v>
      </c>
      <c r="Q280" s="51"/>
      <c r="R280" s="52">
        <v>75000</v>
      </c>
      <c r="S280" s="53">
        <f t="shared" si="9"/>
        <v>375000</v>
      </c>
    </row>
    <row r="281" spans="1:19" s="54" customFormat="1" x14ac:dyDescent="0.25">
      <c r="A281" s="55" t="s">
        <v>317</v>
      </c>
      <c r="B281" s="45" t="s">
        <v>50</v>
      </c>
      <c r="C281" s="46"/>
      <c r="D281" s="46">
        <v>15</v>
      </c>
      <c r="E281" s="46"/>
      <c r="F281" s="47"/>
      <c r="G281" s="47"/>
      <c r="H281" s="47"/>
      <c r="I281" s="48">
        <v>15</v>
      </c>
      <c r="J281" s="48"/>
      <c r="K281" s="48"/>
      <c r="L281" s="49"/>
      <c r="M281" s="45"/>
      <c r="N281" s="45"/>
      <c r="O281" s="50">
        <f t="shared" si="8"/>
        <v>30</v>
      </c>
      <c r="P281" s="56">
        <f>P276</f>
        <v>1.0249999999999999</v>
      </c>
      <c r="Q281" s="51"/>
      <c r="R281" s="52">
        <v>50</v>
      </c>
      <c r="S281" s="53">
        <f t="shared" si="9"/>
        <v>1500</v>
      </c>
    </row>
    <row r="282" spans="1:19" s="54" customFormat="1" x14ac:dyDescent="0.25">
      <c r="A282" s="55" t="s">
        <v>318</v>
      </c>
      <c r="B282" s="45" t="s">
        <v>50</v>
      </c>
      <c r="C282" s="46"/>
      <c r="D282" s="46">
        <v>25</v>
      </c>
      <c r="E282" s="46"/>
      <c r="F282" s="47"/>
      <c r="G282" s="47"/>
      <c r="H282" s="47"/>
      <c r="I282" s="48"/>
      <c r="J282" s="48"/>
      <c r="K282" s="48"/>
      <c r="L282" s="49"/>
      <c r="M282" s="45"/>
      <c r="N282" s="45"/>
      <c r="O282" s="50">
        <f t="shared" si="8"/>
        <v>25</v>
      </c>
      <c r="P282" s="56">
        <f>P277</f>
        <v>1.0249999999999999</v>
      </c>
      <c r="Q282" s="51"/>
      <c r="R282" s="52">
        <v>75</v>
      </c>
      <c r="S282" s="53">
        <f t="shared" si="9"/>
        <v>1875</v>
      </c>
    </row>
    <row r="283" spans="1:19" s="54" customFormat="1" x14ac:dyDescent="0.25">
      <c r="A283" s="55" t="s">
        <v>319</v>
      </c>
      <c r="B283" s="45" t="s">
        <v>50</v>
      </c>
      <c r="C283" s="46"/>
      <c r="D283" s="46">
        <v>25</v>
      </c>
      <c r="E283" s="46"/>
      <c r="F283" s="47"/>
      <c r="G283" s="47"/>
      <c r="H283" s="47"/>
      <c r="I283" s="48"/>
      <c r="J283" s="48"/>
      <c r="K283" s="48"/>
      <c r="L283" s="49"/>
      <c r="M283" s="45"/>
      <c r="N283" s="45"/>
      <c r="O283" s="50">
        <f t="shared" si="8"/>
        <v>25</v>
      </c>
      <c r="P283" s="56">
        <f>P278</f>
        <v>1.0249999999999999</v>
      </c>
      <c r="Q283" s="51"/>
      <c r="R283" s="52">
        <v>150</v>
      </c>
      <c r="S283" s="53">
        <f t="shared" si="9"/>
        <v>3750</v>
      </c>
    </row>
    <row r="284" spans="1:19" s="54" customFormat="1" x14ac:dyDescent="0.25">
      <c r="A284" s="55" t="s">
        <v>320</v>
      </c>
      <c r="B284" s="45" t="s">
        <v>50</v>
      </c>
      <c r="C284" s="46"/>
      <c r="D284" s="46">
        <v>50</v>
      </c>
      <c r="E284" s="46"/>
      <c r="F284" s="47"/>
      <c r="G284" s="47"/>
      <c r="H284" s="47"/>
      <c r="I284" s="48"/>
      <c r="J284" s="48"/>
      <c r="K284" s="48"/>
      <c r="L284" s="49"/>
      <c r="M284" s="45"/>
      <c r="N284" s="45"/>
      <c r="O284" s="50">
        <f t="shared" si="8"/>
        <v>50</v>
      </c>
      <c r="P284" s="56">
        <f>P278</f>
        <v>1.0249999999999999</v>
      </c>
      <c r="Q284" s="51"/>
      <c r="R284" s="52">
        <v>1500</v>
      </c>
      <c r="S284" s="53">
        <f t="shared" si="9"/>
        <v>75000</v>
      </c>
    </row>
    <row r="285" spans="1:19" s="54" customFormat="1" x14ac:dyDescent="0.25">
      <c r="A285" s="55" t="s">
        <v>321</v>
      </c>
      <c r="B285" s="45" t="s">
        <v>50</v>
      </c>
      <c r="C285" s="46"/>
      <c r="D285" s="46"/>
      <c r="E285" s="46"/>
      <c r="F285" s="47"/>
      <c r="G285" s="47"/>
      <c r="H285" s="47"/>
      <c r="I285" s="48">
        <v>2</v>
      </c>
      <c r="J285" s="48"/>
      <c r="K285" s="48"/>
      <c r="L285" s="49"/>
      <c r="M285" s="45"/>
      <c r="N285" s="45"/>
      <c r="O285" s="50">
        <f t="shared" si="8"/>
        <v>2</v>
      </c>
      <c r="P285" s="56">
        <f>P279</f>
        <v>1.0249999999999999</v>
      </c>
      <c r="Q285" s="51"/>
      <c r="R285" s="52">
        <v>125</v>
      </c>
      <c r="S285" s="53">
        <f t="shared" si="9"/>
        <v>250</v>
      </c>
    </row>
    <row r="286" spans="1:19" s="54" customFormat="1" x14ac:dyDescent="0.25">
      <c r="A286" s="55" t="s">
        <v>322</v>
      </c>
      <c r="B286" s="45" t="s">
        <v>50</v>
      </c>
      <c r="C286" s="46"/>
      <c r="D286" s="46">
        <v>5</v>
      </c>
      <c r="E286" s="46"/>
      <c r="F286" s="47"/>
      <c r="G286" s="47"/>
      <c r="H286" s="47"/>
      <c r="I286" s="48"/>
      <c r="J286" s="48"/>
      <c r="K286" s="48"/>
      <c r="L286" s="49"/>
      <c r="M286" s="45"/>
      <c r="N286" s="45"/>
      <c r="O286" s="50">
        <f t="shared" si="8"/>
        <v>5</v>
      </c>
      <c r="P286" s="56">
        <f>P280</f>
        <v>1.0249999999999999</v>
      </c>
      <c r="Q286" s="51"/>
      <c r="R286" s="52">
        <v>200</v>
      </c>
      <c r="S286" s="53">
        <f t="shared" si="9"/>
        <v>1000</v>
      </c>
    </row>
    <row r="287" spans="1:19" s="54" customFormat="1" x14ac:dyDescent="0.25">
      <c r="A287" s="55" t="s">
        <v>323</v>
      </c>
      <c r="B287" s="45" t="s">
        <v>50</v>
      </c>
      <c r="C287" s="46"/>
      <c r="D287" s="46">
        <v>5</v>
      </c>
      <c r="E287" s="46"/>
      <c r="F287" s="47"/>
      <c r="G287" s="47"/>
      <c r="H287" s="47"/>
      <c r="I287" s="48"/>
      <c r="J287" s="48"/>
      <c r="K287" s="48"/>
      <c r="L287" s="49"/>
      <c r="M287" s="45"/>
      <c r="N287" s="45"/>
      <c r="O287" s="50">
        <f t="shared" si="8"/>
        <v>5</v>
      </c>
      <c r="P287" s="56">
        <f>P280</f>
        <v>1.0249999999999999</v>
      </c>
      <c r="Q287" s="51"/>
      <c r="R287" s="52">
        <v>25000</v>
      </c>
      <c r="S287" s="53">
        <f t="shared" si="9"/>
        <v>125000</v>
      </c>
    </row>
    <row r="288" spans="1:19" s="54" customFormat="1" x14ac:dyDescent="0.25">
      <c r="A288" s="55" t="s">
        <v>324</v>
      </c>
      <c r="B288" s="45" t="s">
        <v>50</v>
      </c>
      <c r="C288" s="46"/>
      <c r="D288" s="46">
        <v>5</v>
      </c>
      <c r="E288" s="46"/>
      <c r="F288" s="47"/>
      <c r="G288" s="47"/>
      <c r="H288" s="47"/>
      <c r="I288" s="48"/>
      <c r="J288" s="48"/>
      <c r="K288" s="48"/>
      <c r="L288" s="49"/>
      <c r="M288" s="45"/>
      <c r="N288" s="45"/>
      <c r="O288" s="50">
        <f t="shared" si="8"/>
        <v>5</v>
      </c>
      <c r="P288" s="56">
        <f>P282</f>
        <v>1.0249999999999999</v>
      </c>
      <c r="Q288" s="51"/>
      <c r="R288" s="52">
        <v>350</v>
      </c>
      <c r="S288" s="53">
        <f t="shared" si="9"/>
        <v>1750</v>
      </c>
    </row>
    <row r="289" spans="1:19" s="54" customFormat="1" x14ac:dyDescent="0.25">
      <c r="A289" s="55" t="s">
        <v>325</v>
      </c>
      <c r="B289" s="45" t="s">
        <v>307</v>
      </c>
      <c r="C289" s="46"/>
      <c r="D289" s="46">
        <v>25</v>
      </c>
      <c r="E289" s="46"/>
      <c r="F289" s="47"/>
      <c r="G289" s="47"/>
      <c r="H289" s="47"/>
      <c r="I289" s="48"/>
      <c r="J289" s="48"/>
      <c r="K289" s="48"/>
      <c r="L289" s="49"/>
      <c r="M289" s="45"/>
      <c r="N289" s="45"/>
      <c r="O289" s="50">
        <f t="shared" si="8"/>
        <v>25</v>
      </c>
      <c r="P289" s="56">
        <f>P284</f>
        <v>1.0249999999999999</v>
      </c>
      <c r="Q289" s="51"/>
      <c r="R289" s="52">
        <v>25</v>
      </c>
      <c r="S289" s="53">
        <f t="shared" si="9"/>
        <v>625</v>
      </c>
    </row>
    <row r="290" spans="1:19" s="54" customFormat="1" x14ac:dyDescent="0.25">
      <c r="A290" s="55" t="s">
        <v>326</v>
      </c>
      <c r="B290" s="45" t="s">
        <v>307</v>
      </c>
      <c r="C290" s="46"/>
      <c r="D290" s="46">
        <v>20</v>
      </c>
      <c r="E290" s="46"/>
      <c r="F290" s="47"/>
      <c r="G290" s="47"/>
      <c r="H290" s="47"/>
      <c r="I290" s="48"/>
      <c r="J290" s="48"/>
      <c r="K290" s="48"/>
      <c r="L290" s="49"/>
      <c r="M290" s="45"/>
      <c r="N290" s="45"/>
      <c r="O290" s="50">
        <f t="shared" si="8"/>
        <v>20</v>
      </c>
      <c r="P290" s="56">
        <f>P285</f>
        <v>1.0249999999999999</v>
      </c>
      <c r="Q290" s="51"/>
      <c r="R290" s="52">
        <v>20</v>
      </c>
      <c r="S290" s="53">
        <f t="shared" si="9"/>
        <v>400</v>
      </c>
    </row>
    <row r="291" spans="1:19" s="54" customFormat="1" x14ac:dyDescent="0.25">
      <c r="A291" s="55" t="s">
        <v>327</v>
      </c>
      <c r="B291" s="45" t="s">
        <v>50</v>
      </c>
      <c r="C291" s="46"/>
      <c r="D291" s="46">
        <v>10</v>
      </c>
      <c r="E291" s="46"/>
      <c r="F291" s="47"/>
      <c r="G291" s="47"/>
      <c r="H291" s="47"/>
      <c r="I291" s="48"/>
      <c r="J291" s="48"/>
      <c r="K291" s="48"/>
      <c r="L291" s="49"/>
      <c r="M291" s="45"/>
      <c r="N291" s="45"/>
      <c r="O291" s="50">
        <f t="shared" si="8"/>
        <v>10</v>
      </c>
      <c r="P291" s="56">
        <f t="shared" ref="P291:P326" si="11">P287</f>
        <v>1.0249999999999999</v>
      </c>
      <c r="Q291" s="51"/>
      <c r="R291" s="52">
        <v>180</v>
      </c>
      <c r="S291" s="53">
        <f t="shared" si="9"/>
        <v>1800</v>
      </c>
    </row>
    <row r="292" spans="1:19" s="54" customFormat="1" x14ac:dyDescent="0.25">
      <c r="A292" s="55" t="s">
        <v>328</v>
      </c>
      <c r="B292" s="45" t="s">
        <v>50</v>
      </c>
      <c r="C292" s="46"/>
      <c r="D292" s="46">
        <v>10</v>
      </c>
      <c r="E292" s="46"/>
      <c r="F292" s="47"/>
      <c r="G292" s="47"/>
      <c r="H292" s="47"/>
      <c r="I292" s="48"/>
      <c r="J292" s="48"/>
      <c r="K292" s="48"/>
      <c r="L292" s="49"/>
      <c r="M292" s="45"/>
      <c r="N292" s="45"/>
      <c r="O292" s="50">
        <f t="shared" si="8"/>
        <v>10</v>
      </c>
      <c r="P292" s="56">
        <f t="shared" si="11"/>
        <v>1.0249999999999999</v>
      </c>
      <c r="Q292" s="51"/>
      <c r="R292" s="52">
        <v>120</v>
      </c>
      <c r="S292" s="53">
        <f t="shared" si="9"/>
        <v>1200</v>
      </c>
    </row>
    <row r="293" spans="1:19" s="54" customFormat="1" x14ac:dyDescent="0.25">
      <c r="A293" s="55" t="s">
        <v>329</v>
      </c>
      <c r="B293" s="45" t="s">
        <v>295</v>
      </c>
      <c r="C293" s="46"/>
      <c r="D293" s="46"/>
      <c r="E293" s="46"/>
      <c r="F293" s="47"/>
      <c r="G293" s="47"/>
      <c r="H293" s="47"/>
      <c r="I293" s="48">
        <v>2</v>
      </c>
      <c r="J293" s="48"/>
      <c r="K293" s="48"/>
      <c r="L293" s="49"/>
      <c r="M293" s="45"/>
      <c r="N293" s="45"/>
      <c r="O293" s="50">
        <f t="shared" si="8"/>
        <v>2</v>
      </c>
      <c r="P293" s="56">
        <f t="shared" si="11"/>
        <v>1.0249999999999999</v>
      </c>
      <c r="Q293" s="51"/>
      <c r="R293" s="52">
        <v>400</v>
      </c>
      <c r="S293" s="53">
        <f t="shared" si="9"/>
        <v>800</v>
      </c>
    </row>
    <row r="294" spans="1:19" s="54" customFormat="1" x14ac:dyDescent="0.25">
      <c r="A294" s="55" t="s">
        <v>330</v>
      </c>
      <c r="B294" s="45" t="s">
        <v>295</v>
      </c>
      <c r="C294" s="46"/>
      <c r="D294" s="46"/>
      <c r="E294" s="46"/>
      <c r="F294" s="47"/>
      <c r="G294" s="47"/>
      <c r="H294" s="47"/>
      <c r="I294" s="48">
        <v>2</v>
      </c>
      <c r="J294" s="48"/>
      <c r="K294" s="48"/>
      <c r="L294" s="49"/>
      <c r="M294" s="45"/>
      <c r="N294" s="45"/>
      <c r="O294" s="50">
        <f t="shared" si="8"/>
        <v>2</v>
      </c>
      <c r="P294" s="56">
        <f t="shared" si="11"/>
        <v>1.0249999999999999</v>
      </c>
      <c r="Q294" s="51"/>
      <c r="R294" s="52">
        <v>150</v>
      </c>
      <c r="S294" s="53">
        <f t="shared" si="9"/>
        <v>300</v>
      </c>
    </row>
    <row r="295" spans="1:19" s="54" customFormat="1" x14ac:dyDescent="0.25">
      <c r="A295" s="55" t="s">
        <v>331</v>
      </c>
      <c r="B295" s="45" t="s">
        <v>295</v>
      </c>
      <c r="C295" s="46"/>
      <c r="D295" s="46"/>
      <c r="E295" s="46"/>
      <c r="F295" s="47"/>
      <c r="G295" s="47"/>
      <c r="H295" s="47"/>
      <c r="I295" s="48">
        <v>2</v>
      </c>
      <c r="J295" s="48"/>
      <c r="K295" s="48"/>
      <c r="L295" s="49"/>
      <c r="M295" s="45"/>
      <c r="N295" s="45"/>
      <c r="O295" s="50">
        <f t="shared" si="8"/>
        <v>2</v>
      </c>
      <c r="P295" s="56">
        <f t="shared" si="11"/>
        <v>1.0249999999999999</v>
      </c>
      <c r="Q295" s="51"/>
      <c r="R295" s="52">
        <v>200</v>
      </c>
      <c r="S295" s="53">
        <f t="shared" si="9"/>
        <v>400</v>
      </c>
    </row>
    <row r="296" spans="1:19" s="54" customFormat="1" x14ac:dyDescent="0.25">
      <c r="A296" s="55" t="s">
        <v>332</v>
      </c>
      <c r="B296" s="45" t="s">
        <v>295</v>
      </c>
      <c r="C296" s="46"/>
      <c r="D296" s="46"/>
      <c r="E296" s="46"/>
      <c r="F296" s="47"/>
      <c r="G296" s="47"/>
      <c r="H296" s="47"/>
      <c r="I296" s="48">
        <v>2</v>
      </c>
      <c r="J296" s="48"/>
      <c r="K296" s="48"/>
      <c r="L296" s="49"/>
      <c r="M296" s="45"/>
      <c r="N296" s="45"/>
      <c r="O296" s="50">
        <f t="shared" si="8"/>
        <v>2</v>
      </c>
      <c r="P296" s="56">
        <f t="shared" si="11"/>
        <v>1.0249999999999999</v>
      </c>
      <c r="Q296" s="51"/>
      <c r="R296" s="52">
        <v>300</v>
      </c>
      <c r="S296" s="53">
        <f t="shared" si="9"/>
        <v>600</v>
      </c>
    </row>
    <row r="297" spans="1:19" s="54" customFormat="1" x14ac:dyDescent="0.25">
      <c r="A297" s="55" t="s">
        <v>333</v>
      </c>
      <c r="B297" s="45" t="s">
        <v>295</v>
      </c>
      <c r="C297" s="46"/>
      <c r="D297" s="46"/>
      <c r="E297" s="46"/>
      <c r="F297" s="47"/>
      <c r="G297" s="47"/>
      <c r="H297" s="47"/>
      <c r="I297" s="48">
        <v>2</v>
      </c>
      <c r="J297" s="48"/>
      <c r="K297" s="48"/>
      <c r="L297" s="49"/>
      <c r="M297" s="45"/>
      <c r="N297" s="45"/>
      <c r="O297" s="50">
        <f t="shared" si="8"/>
        <v>2</v>
      </c>
      <c r="P297" s="56">
        <f t="shared" si="11"/>
        <v>1.0249999999999999</v>
      </c>
      <c r="Q297" s="51"/>
      <c r="R297" s="52">
        <v>400</v>
      </c>
      <c r="S297" s="53">
        <f t="shared" si="9"/>
        <v>800</v>
      </c>
    </row>
    <row r="298" spans="1:19" s="54" customFormat="1" ht="22.5" customHeight="1" x14ac:dyDescent="0.25">
      <c r="A298" s="55" t="s">
        <v>334</v>
      </c>
      <c r="B298" s="45" t="s">
        <v>50</v>
      </c>
      <c r="C298" s="46"/>
      <c r="D298" s="46">
        <v>5</v>
      </c>
      <c r="E298" s="46"/>
      <c r="F298" s="47"/>
      <c r="G298" s="47">
        <v>5</v>
      </c>
      <c r="H298" s="47"/>
      <c r="I298" s="48"/>
      <c r="J298" s="48"/>
      <c r="K298" s="48"/>
      <c r="L298" s="49"/>
      <c r="M298" s="45"/>
      <c r="N298" s="45"/>
      <c r="O298" s="50">
        <f t="shared" si="8"/>
        <v>10</v>
      </c>
      <c r="P298" s="56">
        <f t="shared" si="11"/>
        <v>1.0249999999999999</v>
      </c>
      <c r="Q298" s="51"/>
      <c r="R298" s="52">
        <v>1200</v>
      </c>
      <c r="S298" s="53">
        <f t="shared" si="9"/>
        <v>12000</v>
      </c>
    </row>
    <row r="299" spans="1:19" s="54" customFormat="1" ht="25.5" x14ac:dyDescent="0.25">
      <c r="A299" s="55" t="s">
        <v>335</v>
      </c>
      <c r="B299" s="45" t="s">
        <v>50</v>
      </c>
      <c r="C299" s="46"/>
      <c r="D299" s="46"/>
      <c r="E299" s="46"/>
      <c r="F299" s="47"/>
      <c r="G299" s="47"/>
      <c r="H299" s="47"/>
      <c r="I299" s="48">
        <v>5</v>
      </c>
      <c r="J299" s="48"/>
      <c r="K299" s="48"/>
      <c r="L299" s="49"/>
      <c r="M299" s="45"/>
      <c r="N299" s="45"/>
      <c r="O299" s="50">
        <f t="shared" si="8"/>
        <v>5</v>
      </c>
      <c r="P299" s="56">
        <f t="shared" si="11"/>
        <v>1.0249999999999999</v>
      </c>
      <c r="Q299" s="51"/>
      <c r="R299" s="52">
        <v>850</v>
      </c>
      <c r="S299" s="53">
        <f t="shared" si="9"/>
        <v>4250</v>
      </c>
    </row>
    <row r="300" spans="1:19" s="54" customFormat="1" ht="15" customHeight="1" x14ac:dyDescent="0.25">
      <c r="A300" s="55" t="s">
        <v>336</v>
      </c>
      <c r="B300" s="45" t="s">
        <v>50</v>
      </c>
      <c r="C300" s="46"/>
      <c r="D300" s="46">
        <v>5</v>
      </c>
      <c r="E300" s="46"/>
      <c r="F300" s="47"/>
      <c r="G300" s="47"/>
      <c r="H300" s="47"/>
      <c r="I300" s="48"/>
      <c r="J300" s="48"/>
      <c r="K300" s="48"/>
      <c r="L300" s="49"/>
      <c r="M300" s="45"/>
      <c r="N300" s="45"/>
      <c r="O300" s="50">
        <f t="shared" si="8"/>
        <v>5</v>
      </c>
      <c r="P300" s="56">
        <f>P296</f>
        <v>1.0249999999999999</v>
      </c>
      <c r="Q300" s="51"/>
      <c r="R300" s="52">
        <v>350</v>
      </c>
      <c r="S300" s="53">
        <f t="shared" si="9"/>
        <v>1750</v>
      </c>
    </row>
    <row r="301" spans="1:19" s="54" customFormat="1" ht="15" customHeight="1" x14ac:dyDescent="0.25">
      <c r="A301" s="55" t="s">
        <v>337</v>
      </c>
      <c r="B301" s="45" t="s">
        <v>50</v>
      </c>
      <c r="C301" s="46"/>
      <c r="D301" s="46"/>
      <c r="E301" s="46"/>
      <c r="F301" s="47"/>
      <c r="G301" s="47">
        <v>10</v>
      </c>
      <c r="H301" s="47"/>
      <c r="I301" s="48"/>
      <c r="J301" s="48"/>
      <c r="K301" s="48"/>
      <c r="L301" s="49"/>
      <c r="M301" s="45"/>
      <c r="N301" s="45"/>
      <c r="O301" s="50">
        <v>10</v>
      </c>
      <c r="P301" s="56">
        <f t="shared" ref="P301:P302" si="12">P297</f>
        <v>1.0249999999999999</v>
      </c>
      <c r="Q301" s="51"/>
      <c r="R301" s="52">
        <v>180</v>
      </c>
      <c r="S301" s="53">
        <f t="shared" si="9"/>
        <v>1800</v>
      </c>
    </row>
    <row r="302" spans="1:19" s="54" customFormat="1" ht="15" customHeight="1" x14ac:dyDescent="0.25">
      <c r="A302" s="55" t="s">
        <v>338</v>
      </c>
      <c r="B302" s="45" t="s">
        <v>50</v>
      </c>
      <c r="C302" s="46"/>
      <c r="D302" s="46"/>
      <c r="E302" s="46"/>
      <c r="F302" s="47"/>
      <c r="G302" s="47">
        <v>5</v>
      </c>
      <c r="H302" s="47"/>
      <c r="I302" s="48"/>
      <c r="J302" s="48"/>
      <c r="K302" s="48"/>
      <c r="L302" s="49"/>
      <c r="M302" s="45"/>
      <c r="N302" s="45"/>
      <c r="O302" s="50">
        <v>5</v>
      </c>
      <c r="P302" s="56">
        <f t="shared" si="12"/>
        <v>1.0249999999999999</v>
      </c>
      <c r="Q302" s="51"/>
      <c r="R302" s="52">
        <v>180</v>
      </c>
      <c r="S302" s="53">
        <f t="shared" si="9"/>
        <v>900</v>
      </c>
    </row>
    <row r="303" spans="1:19" s="54" customFormat="1" ht="25.5" x14ac:dyDescent="0.25">
      <c r="A303" s="55" t="s">
        <v>339</v>
      </c>
      <c r="B303" s="45" t="s">
        <v>50</v>
      </c>
      <c r="C303" s="46"/>
      <c r="D303" s="46">
        <v>5</v>
      </c>
      <c r="E303" s="46"/>
      <c r="F303" s="47"/>
      <c r="G303" s="47">
        <v>4</v>
      </c>
      <c r="H303" s="47"/>
      <c r="I303" s="48"/>
      <c r="J303" s="48"/>
      <c r="K303" s="48"/>
      <c r="L303" s="49"/>
      <c r="M303" s="45"/>
      <c r="N303" s="45"/>
      <c r="O303" s="50">
        <f t="shared" si="8"/>
        <v>9</v>
      </c>
      <c r="P303" s="56">
        <f>P297</f>
        <v>1.0249999999999999</v>
      </c>
      <c r="Q303" s="51"/>
      <c r="R303" s="52">
        <v>550</v>
      </c>
      <c r="S303" s="53">
        <f t="shared" si="9"/>
        <v>4950</v>
      </c>
    </row>
    <row r="304" spans="1:19" s="54" customFormat="1" x14ac:dyDescent="0.25">
      <c r="A304" s="55" t="s">
        <v>340</v>
      </c>
      <c r="B304" s="45" t="s">
        <v>69</v>
      </c>
      <c r="C304" s="46"/>
      <c r="D304" s="46">
        <v>5</v>
      </c>
      <c r="E304" s="46"/>
      <c r="F304" s="47"/>
      <c r="G304" s="47"/>
      <c r="H304" s="47"/>
      <c r="I304" s="48"/>
      <c r="J304" s="48"/>
      <c r="K304" s="48"/>
      <c r="L304" s="49"/>
      <c r="M304" s="45"/>
      <c r="N304" s="45"/>
      <c r="O304" s="50">
        <f t="shared" si="8"/>
        <v>5</v>
      </c>
      <c r="P304" s="56">
        <f>P298</f>
        <v>1.0249999999999999</v>
      </c>
      <c r="Q304" s="51"/>
      <c r="R304" s="52">
        <v>10000</v>
      </c>
      <c r="S304" s="53">
        <f t="shared" si="9"/>
        <v>50000</v>
      </c>
    </row>
    <row r="305" spans="1:19" s="54" customFormat="1" ht="25.5" x14ac:dyDescent="0.25">
      <c r="A305" s="55" t="s">
        <v>341</v>
      </c>
      <c r="B305" s="45" t="s">
        <v>50</v>
      </c>
      <c r="C305" s="46"/>
      <c r="D305" s="46">
        <v>25</v>
      </c>
      <c r="E305" s="46"/>
      <c r="F305" s="47"/>
      <c r="G305" s="47"/>
      <c r="H305" s="47"/>
      <c r="I305" s="48"/>
      <c r="J305" s="48"/>
      <c r="K305" s="48"/>
      <c r="L305" s="49"/>
      <c r="M305" s="45"/>
      <c r="N305" s="45"/>
      <c r="O305" s="50">
        <f t="shared" si="8"/>
        <v>25</v>
      </c>
      <c r="P305" s="56">
        <f>P299</f>
        <v>1.0249999999999999</v>
      </c>
      <c r="Q305" s="51"/>
      <c r="R305" s="52">
        <v>180</v>
      </c>
      <c r="S305" s="53">
        <f t="shared" si="9"/>
        <v>4500</v>
      </c>
    </row>
    <row r="306" spans="1:19" s="54" customFormat="1" x14ac:dyDescent="0.25">
      <c r="A306" s="55" t="s">
        <v>342</v>
      </c>
      <c r="B306" s="45" t="s">
        <v>69</v>
      </c>
      <c r="C306" s="46"/>
      <c r="D306" s="46">
        <v>5</v>
      </c>
      <c r="E306" s="46"/>
      <c r="F306" s="47"/>
      <c r="G306" s="47"/>
      <c r="H306" s="47"/>
      <c r="I306" s="48"/>
      <c r="J306" s="48"/>
      <c r="K306" s="48"/>
      <c r="L306" s="49"/>
      <c r="M306" s="45"/>
      <c r="N306" s="45"/>
      <c r="O306" s="50">
        <f t="shared" si="8"/>
        <v>5</v>
      </c>
      <c r="P306" s="56">
        <f>P300</f>
        <v>1.0249999999999999</v>
      </c>
      <c r="Q306" s="51"/>
      <c r="R306" s="52">
        <v>35000</v>
      </c>
      <c r="S306" s="53">
        <f t="shared" si="9"/>
        <v>175000</v>
      </c>
    </row>
    <row r="307" spans="1:19" s="54" customFormat="1" x14ac:dyDescent="0.25">
      <c r="A307" s="55" t="s">
        <v>343</v>
      </c>
      <c r="B307" s="45" t="s">
        <v>50</v>
      </c>
      <c r="C307" s="46"/>
      <c r="D307" s="46"/>
      <c r="E307" s="46"/>
      <c r="F307" s="47"/>
      <c r="G307" s="47">
        <v>25</v>
      </c>
      <c r="H307" s="47"/>
      <c r="I307" s="48"/>
      <c r="J307" s="48"/>
      <c r="K307" s="48"/>
      <c r="L307" s="49"/>
      <c r="M307" s="45"/>
      <c r="N307" s="45"/>
      <c r="O307" s="50">
        <v>25</v>
      </c>
      <c r="P307" s="56">
        <f>P301</f>
        <v>1.0249999999999999</v>
      </c>
      <c r="Q307" s="51"/>
      <c r="R307" s="52">
        <v>250</v>
      </c>
      <c r="S307" s="53">
        <f t="shared" si="9"/>
        <v>6250</v>
      </c>
    </row>
    <row r="308" spans="1:19" s="54" customFormat="1" x14ac:dyDescent="0.25">
      <c r="A308" s="55" t="s">
        <v>344</v>
      </c>
      <c r="B308" s="45" t="s">
        <v>73</v>
      </c>
      <c r="C308" s="46"/>
      <c r="D308" s="46">
        <v>5</v>
      </c>
      <c r="E308" s="46"/>
      <c r="F308" s="47"/>
      <c r="G308" s="47"/>
      <c r="H308" s="47"/>
      <c r="I308" s="48"/>
      <c r="J308" s="48"/>
      <c r="K308" s="48"/>
      <c r="L308" s="49"/>
      <c r="M308" s="45"/>
      <c r="N308" s="45"/>
      <c r="O308" s="50">
        <f t="shared" si="8"/>
        <v>5</v>
      </c>
      <c r="P308" s="56">
        <f>P303</f>
        <v>1.0249999999999999</v>
      </c>
      <c r="Q308" s="51"/>
      <c r="R308" s="52">
        <v>55000</v>
      </c>
      <c r="S308" s="53">
        <f t="shared" si="9"/>
        <v>275000</v>
      </c>
    </row>
    <row r="309" spans="1:19" s="54" customFormat="1" x14ac:dyDescent="0.25">
      <c r="A309" s="55" t="s">
        <v>345</v>
      </c>
      <c r="B309" s="45" t="s">
        <v>50</v>
      </c>
      <c r="C309" s="46"/>
      <c r="D309" s="46">
        <v>25</v>
      </c>
      <c r="E309" s="46"/>
      <c r="F309" s="47"/>
      <c r="G309" s="47"/>
      <c r="H309" s="47"/>
      <c r="I309" s="48"/>
      <c r="J309" s="48"/>
      <c r="K309" s="48"/>
      <c r="L309" s="49"/>
      <c r="M309" s="45"/>
      <c r="N309" s="45"/>
      <c r="O309" s="50">
        <f t="shared" si="8"/>
        <v>25</v>
      </c>
      <c r="P309" s="56">
        <f>P304</f>
        <v>1.0249999999999999</v>
      </c>
      <c r="Q309" s="51"/>
      <c r="R309" s="52">
        <v>40</v>
      </c>
      <c r="S309" s="53">
        <f t="shared" si="9"/>
        <v>1000</v>
      </c>
    </row>
    <row r="310" spans="1:19" s="54" customFormat="1" x14ac:dyDescent="0.25">
      <c r="A310" s="55" t="s">
        <v>346</v>
      </c>
      <c r="B310" s="45" t="s">
        <v>69</v>
      </c>
      <c r="C310" s="46"/>
      <c r="D310" s="46">
        <v>5</v>
      </c>
      <c r="E310" s="46"/>
      <c r="F310" s="47"/>
      <c r="G310" s="47"/>
      <c r="H310" s="47"/>
      <c r="I310" s="48"/>
      <c r="J310" s="48"/>
      <c r="K310" s="48"/>
      <c r="L310" s="49"/>
      <c r="M310" s="45"/>
      <c r="N310" s="45"/>
      <c r="O310" s="50">
        <f t="shared" si="8"/>
        <v>5</v>
      </c>
      <c r="P310" s="56">
        <f>P305</f>
        <v>1.0249999999999999</v>
      </c>
      <c r="Q310" s="51"/>
      <c r="R310" s="52">
        <v>40000</v>
      </c>
      <c r="S310" s="53">
        <f t="shared" si="9"/>
        <v>200000</v>
      </c>
    </row>
    <row r="311" spans="1:19" s="54" customFormat="1" x14ac:dyDescent="0.25">
      <c r="A311" s="55" t="s">
        <v>347</v>
      </c>
      <c r="B311" s="45" t="s">
        <v>50</v>
      </c>
      <c r="C311" s="46"/>
      <c r="D311" s="46">
        <v>125</v>
      </c>
      <c r="E311" s="46"/>
      <c r="F311" s="47"/>
      <c r="G311" s="47"/>
      <c r="H311" s="47"/>
      <c r="I311" s="48"/>
      <c r="J311" s="48"/>
      <c r="K311" s="48"/>
      <c r="L311" s="49"/>
      <c r="M311" s="45"/>
      <c r="N311" s="45"/>
      <c r="O311" s="50">
        <f t="shared" si="8"/>
        <v>125</v>
      </c>
      <c r="P311" s="56">
        <f>P306</f>
        <v>1.0249999999999999</v>
      </c>
      <c r="Q311" s="51"/>
      <c r="R311" s="52">
        <v>25</v>
      </c>
      <c r="S311" s="53">
        <f t="shared" si="9"/>
        <v>3125</v>
      </c>
    </row>
    <row r="312" spans="1:19" s="54" customFormat="1" x14ac:dyDescent="0.25">
      <c r="A312" s="55" t="s">
        <v>348</v>
      </c>
      <c r="B312" s="45" t="s">
        <v>69</v>
      </c>
      <c r="C312" s="46"/>
      <c r="D312" s="46">
        <v>5</v>
      </c>
      <c r="E312" s="46"/>
      <c r="F312" s="47"/>
      <c r="G312" s="47"/>
      <c r="H312" s="47"/>
      <c r="I312" s="48"/>
      <c r="J312" s="48"/>
      <c r="K312" s="48"/>
      <c r="L312" s="49"/>
      <c r="M312" s="45"/>
      <c r="N312" s="45"/>
      <c r="O312" s="50">
        <f t="shared" si="8"/>
        <v>5</v>
      </c>
      <c r="P312" s="56">
        <f t="shared" si="11"/>
        <v>1.0249999999999999</v>
      </c>
      <c r="Q312" s="51"/>
      <c r="R312" s="52">
        <v>15000</v>
      </c>
      <c r="S312" s="53">
        <f t="shared" si="9"/>
        <v>75000</v>
      </c>
    </row>
    <row r="313" spans="1:19" s="54" customFormat="1" x14ac:dyDescent="0.25">
      <c r="A313" s="55" t="s">
        <v>349</v>
      </c>
      <c r="B313" s="45" t="s">
        <v>69</v>
      </c>
      <c r="C313" s="46"/>
      <c r="D313" s="46">
        <v>5</v>
      </c>
      <c r="E313" s="46"/>
      <c r="F313" s="47"/>
      <c r="G313" s="47"/>
      <c r="H313" s="47"/>
      <c r="I313" s="48"/>
      <c r="J313" s="48"/>
      <c r="K313" s="48"/>
      <c r="L313" s="49"/>
      <c r="M313" s="45"/>
      <c r="N313" s="45"/>
      <c r="O313" s="50">
        <f t="shared" si="8"/>
        <v>5</v>
      </c>
      <c r="P313" s="56">
        <f t="shared" si="11"/>
        <v>1.0249999999999999</v>
      </c>
      <c r="Q313" s="51"/>
      <c r="R313" s="52">
        <v>7000</v>
      </c>
      <c r="S313" s="53">
        <f t="shared" si="9"/>
        <v>35000</v>
      </c>
    </row>
    <row r="314" spans="1:19" s="54" customFormat="1" x14ac:dyDescent="0.25">
      <c r="A314" s="55" t="s">
        <v>350</v>
      </c>
      <c r="B314" s="45" t="s">
        <v>69</v>
      </c>
      <c r="C314" s="46"/>
      <c r="D314" s="46">
        <v>5</v>
      </c>
      <c r="E314" s="46"/>
      <c r="F314" s="47"/>
      <c r="G314" s="47"/>
      <c r="H314" s="47"/>
      <c r="I314" s="48"/>
      <c r="J314" s="48"/>
      <c r="K314" s="48"/>
      <c r="L314" s="49"/>
      <c r="M314" s="45"/>
      <c r="N314" s="45"/>
      <c r="O314" s="50">
        <f t="shared" si="8"/>
        <v>5</v>
      </c>
      <c r="P314" s="56">
        <f t="shared" si="11"/>
        <v>1.0249999999999999</v>
      </c>
      <c r="Q314" s="51"/>
      <c r="R314" s="52">
        <v>4400</v>
      </c>
      <c r="S314" s="53">
        <f t="shared" si="9"/>
        <v>22000</v>
      </c>
    </row>
    <row r="315" spans="1:19" s="54" customFormat="1" x14ac:dyDescent="0.25">
      <c r="A315" s="55" t="s">
        <v>351</v>
      </c>
      <c r="B315" s="45" t="s">
        <v>50</v>
      </c>
      <c r="C315" s="46"/>
      <c r="D315" s="46">
        <v>250</v>
      </c>
      <c r="E315" s="46"/>
      <c r="F315" s="47"/>
      <c r="G315" s="47"/>
      <c r="H315" s="47"/>
      <c r="I315" s="48"/>
      <c r="J315" s="48"/>
      <c r="K315" s="48"/>
      <c r="L315" s="49"/>
      <c r="M315" s="45"/>
      <c r="N315" s="45"/>
      <c r="O315" s="50">
        <f t="shared" si="8"/>
        <v>250</v>
      </c>
      <c r="P315" s="56">
        <f t="shared" si="11"/>
        <v>1.0249999999999999</v>
      </c>
      <c r="Q315" s="51"/>
      <c r="R315" s="52">
        <v>125</v>
      </c>
      <c r="S315" s="53">
        <f t="shared" si="9"/>
        <v>31250</v>
      </c>
    </row>
    <row r="316" spans="1:19" s="54" customFormat="1" x14ac:dyDescent="0.25">
      <c r="A316" s="55" t="s">
        <v>352</v>
      </c>
      <c r="B316" s="45" t="s">
        <v>73</v>
      </c>
      <c r="C316" s="46"/>
      <c r="D316" s="46"/>
      <c r="E316" s="46"/>
      <c r="F316" s="47"/>
      <c r="G316" s="47">
        <v>3</v>
      </c>
      <c r="H316" s="47"/>
      <c r="I316" s="48"/>
      <c r="J316" s="48"/>
      <c r="K316" s="48"/>
      <c r="L316" s="49"/>
      <c r="M316" s="45"/>
      <c r="N316" s="45"/>
      <c r="O316" s="50">
        <v>3</v>
      </c>
      <c r="P316" s="56">
        <f t="shared" si="11"/>
        <v>1.0249999999999999</v>
      </c>
      <c r="Q316" s="51"/>
      <c r="R316" s="52">
        <v>550</v>
      </c>
      <c r="S316" s="53">
        <f t="shared" si="9"/>
        <v>1650</v>
      </c>
    </row>
    <row r="317" spans="1:19" s="54" customFormat="1" x14ac:dyDescent="0.25">
      <c r="A317" s="55" t="s">
        <v>353</v>
      </c>
      <c r="B317" s="45" t="s">
        <v>69</v>
      </c>
      <c r="C317" s="46"/>
      <c r="D317" s="46">
        <v>1</v>
      </c>
      <c r="E317" s="46"/>
      <c r="F317" s="47"/>
      <c r="G317" s="47"/>
      <c r="H317" s="47"/>
      <c r="I317" s="48"/>
      <c r="J317" s="48"/>
      <c r="K317" s="48"/>
      <c r="L317" s="49"/>
      <c r="M317" s="45"/>
      <c r="N317" s="45"/>
      <c r="O317" s="50">
        <f t="shared" si="8"/>
        <v>1</v>
      </c>
      <c r="P317" s="56">
        <f>P312</f>
        <v>1.0249999999999999</v>
      </c>
      <c r="Q317" s="51"/>
      <c r="R317" s="52">
        <v>35000</v>
      </c>
      <c r="S317" s="53">
        <f t="shared" si="9"/>
        <v>35000</v>
      </c>
    </row>
    <row r="318" spans="1:19" s="54" customFormat="1" x14ac:dyDescent="0.25">
      <c r="A318" s="55" t="s">
        <v>354</v>
      </c>
      <c r="B318" s="45" t="s">
        <v>50</v>
      </c>
      <c r="C318" s="46"/>
      <c r="D318" s="46">
        <v>20</v>
      </c>
      <c r="E318" s="46"/>
      <c r="F318" s="47"/>
      <c r="G318" s="47"/>
      <c r="H318" s="47"/>
      <c r="I318" s="48"/>
      <c r="J318" s="48"/>
      <c r="K318" s="48"/>
      <c r="L318" s="49"/>
      <c r="M318" s="45"/>
      <c r="N318" s="45"/>
      <c r="O318" s="50">
        <f t="shared" si="8"/>
        <v>20</v>
      </c>
      <c r="P318" s="56">
        <f>P313</f>
        <v>1.0249999999999999</v>
      </c>
      <c r="Q318" s="51"/>
      <c r="R318" s="52">
        <v>55</v>
      </c>
      <c r="S318" s="53">
        <f t="shared" si="9"/>
        <v>1100</v>
      </c>
    </row>
    <row r="319" spans="1:19" s="54" customFormat="1" x14ac:dyDescent="0.25">
      <c r="A319" s="55" t="s">
        <v>355</v>
      </c>
      <c r="B319" s="45" t="s">
        <v>50</v>
      </c>
      <c r="C319" s="46"/>
      <c r="D319" s="46"/>
      <c r="E319" s="46"/>
      <c r="F319" s="47"/>
      <c r="G319" s="47">
        <v>5</v>
      </c>
      <c r="H319" s="47"/>
      <c r="I319" s="48"/>
      <c r="J319" s="48"/>
      <c r="K319" s="48"/>
      <c r="L319" s="49"/>
      <c r="M319" s="45"/>
      <c r="N319" s="45"/>
      <c r="O319" s="50">
        <v>5</v>
      </c>
      <c r="P319" s="56">
        <f>P314</f>
        <v>1.0249999999999999</v>
      </c>
      <c r="Q319" s="51"/>
      <c r="R319" s="52">
        <v>300</v>
      </c>
      <c r="S319" s="53">
        <f t="shared" si="9"/>
        <v>1500</v>
      </c>
    </row>
    <row r="320" spans="1:19" s="54" customFormat="1" ht="38.25" x14ac:dyDescent="0.25">
      <c r="A320" s="55" t="s">
        <v>356</v>
      </c>
      <c r="B320" s="45" t="s">
        <v>73</v>
      </c>
      <c r="C320" s="46"/>
      <c r="D320" s="46">
        <v>5</v>
      </c>
      <c r="E320" s="46"/>
      <c r="F320" s="47"/>
      <c r="G320" s="47"/>
      <c r="H320" s="47"/>
      <c r="I320" s="48"/>
      <c r="J320" s="48"/>
      <c r="K320" s="48"/>
      <c r="L320" s="49"/>
      <c r="M320" s="45"/>
      <c r="N320" s="45"/>
      <c r="O320" s="50">
        <f t="shared" si="8"/>
        <v>5</v>
      </c>
      <c r="P320" s="56">
        <f>P314</f>
        <v>1.0249999999999999</v>
      </c>
      <c r="Q320" s="51"/>
      <c r="R320" s="52">
        <v>1550</v>
      </c>
      <c r="S320" s="53">
        <f t="shared" si="9"/>
        <v>7750</v>
      </c>
    </row>
    <row r="321" spans="1:19" s="54" customFormat="1" ht="25.5" x14ac:dyDescent="0.25">
      <c r="A321" s="55" t="s">
        <v>357</v>
      </c>
      <c r="B321" s="45" t="s">
        <v>50</v>
      </c>
      <c r="C321" s="46"/>
      <c r="D321" s="46">
        <v>4</v>
      </c>
      <c r="E321" s="46"/>
      <c r="F321" s="47"/>
      <c r="G321" s="47"/>
      <c r="H321" s="47"/>
      <c r="I321" s="48"/>
      <c r="J321" s="48"/>
      <c r="K321" s="48"/>
      <c r="L321" s="49"/>
      <c r="M321" s="45"/>
      <c r="N321" s="45"/>
      <c r="O321" s="50">
        <f t="shared" si="8"/>
        <v>4</v>
      </c>
      <c r="P321" s="56">
        <f>P315</f>
        <v>1.0249999999999999</v>
      </c>
      <c r="Q321" s="51"/>
      <c r="R321" s="52">
        <v>600</v>
      </c>
      <c r="S321" s="53">
        <f t="shared" si="9"/>
        <v>2400</v>
      </c>
    </row>
    <row r="322" spans="1:19" s="54" customFormat="1" x14ac:dyDescent="0.25">
      <c r="A322" s="55" t="s">
        <v>358</v>
      </c>
      <c r="B322" s="45" t="s">
        <v>90</v>
      </c>
      <c r="C322" s="46"/>
      <c r="D322" s="46">
        <v>2</v>
      </c>
      <c r="E322" s="46"/>
      <c r="F322" s="47"/>
      <c r="G322" s="47"/>
      <c r="H322" s="47"/>
      <c r="I322" s="48"/>
      <c r="J322" s="48"/>
      <c r="K322" s="48"/>
      <c r="L322" s="49"/>
      <c r="M322" s="45"/>
      <c r="N322" s="45"/>
      <c r="O322" s="50">
        <f t="shared" si="8"/>
        <v>2</v>
      </c>
      <c r="P322" s="56">
        <f>P317</f>
        <v>1.0249999999999999</v>
      </c>
      <c r="Q322" s="51"/>
      <c r="R322" s="52">
        <v>500</v>
      </c>
      <c r="S322" s="53">
        <f t="shared" si="9"/>
        <v>1000</v>
      </c>
    </row>
    <row r="323" spans="1:19" s="54" customFormat="1" x14ac:dyDescent="0.25">
      <c r="A323" s="55" t="s">
        <v>359</v>
      </c>
      <c r="B323" s="45" t="s">
        <v>90</v>
      </c>
      <c r="C323" s="46"/>
      <c r="D323" s="46">
        <v>2</v>
      </c>
      <c r="E323" s="46"/>
      <c r="F323" s="47"/>
      <c r="G323" s="47"/>
      <c r="H323" s="47"/>
      <c r="I323" s="48"/>
      <c r="J323" s="48"/>
      <c r="K323" s="48"/>
      <c r="L323" s="49"/>
      <c r="M323" s="45"/>
      <c r="N323" s="45"/>
      <c r="O323" s="50">
        <f t="shared" ref="O323:O376" si="13">SUM(C323:N323)</f>
        <v>2</v>
      </c>
      <c r="P323" s="56">
        <f>P318</f>
        <v>1.0249999999999999</v>
      </c>
      <c r="Q323" s="51"/>
      <c r="R323" s="52">
        <v>600</v>
      </c>
      <c r="S323" s="53">
        <f t="shared" ref="S323:S376" si="14">R323*O323</f>
        <v>1200</v>
      </c>
    </row>
    <row r="324" spans="1:19" s="54" customFormat="1" ht="13.5" customHeight="1" x14ac:dyDescent="0.25">
      <c r="A324" s="55" t="s">
        <v>360</v>
      </c>
      <c r="B324" s="45" t="s">
        <v>46</v>
      </c>
      <c r="C324" s="46"/>
      <c r="D324" s="46">
        <v>1</v>
      </c>
      <c r="E324" s="46"/>
      <c r="F324" s="47"/>
      <c r="G324" s="47"/>
      <c r="H324" s="47"/>
      <c r="I324" s="48"/>
      <c r="J324" s="48"/>
      <c r="K324" s="48"/>
      <c r="L324" s="49"/>
      <c r="M324" s="45"/>
      <c r="N324" s="45"/>
      <c r="O324" s="50">
        <f t="shared" si="13"/>
        <v>1</v>
      </c>
      <c r="P324" s="56">
        <f t="shared" si="11"/>
        <v>1.0249999999999999</v>
      </c>
      <c r="Q324" s="51"/>
      <c r="R324" s="52">
        <v>2500</v>
      </c>
      <c r="S324" s="53">
        <f t="shared" si="14"/>
        <v>2500</v>
      </c>
    </row>
    <row r="325" spans="1:19" s="54" customFormat="1" x14ac:dyDescent="0.25">
      <c r="A325" s="55" t="s">
        <v>361</v>
      </c>
      <c r="B325" s="45" t="s">
        <v>50</v>
      </c>
      <c r="C325" s="46"/>
      <c r="D325" s="46">
        <v>5</v>
      </c>
      <c r="E325" s="46"/>
      <c r="F325" s="47"/>
      <c r="G325" s="47"/>
      <c r="H325" s="47"/>
      <c r="I325" s="48"/>
      <c r="J325" s="48"/>
      <c r="K325" s="48"/>
      <c r="L325" s="49"/>
      <c r="M325" s="45"/>
      <c r="N325" s="45"/>
      <c r="O325" s="50">
        <f t="shared" si="13"/>
        <v>5</v>
      </c>
      <c r="P325" s="56">
        <f t="shared" si="11"/>
        <v>1.0249999999999999</v>
      </c>
      <c r="Q325" s="51"/>
      <c r="R325" s="52">
        <v>8500</v>
      </c>
      <c r="S325" s="53">
        <f t="shared" si="14"/>
        <v>42500</v>
      </c>
    </row>
    <row r="326" spans="1:19" s="54" customFormat="1" x14ac:dyDescent="0.25">
      <c r="A326" s="55" t="s">
        <v>362</v>
      </c>
      <c r="B326" s="45" t="s">
        <v>50</v>
      </c>
      <c r="C326" s="46"/>
      <c r="D326" s="46">
        <v>5</v>
      </c>
      <c r="E326" s="46"/>
      <c r="F326" s="47"/>
      <c r="G326" s="47"/>
      <c r="H326" s="47"/>
      <c r="I326" s="48"/>
      <c r="J326" s="48"/>
      <c r="K326" s="48"/>
      <c r="L326" s="49"/>
      <c r="M326" s="45"/>
      <c r="N326" s="45"/>
      <c r="O326" s="50">
        <f t="shared" si="13"/>
        <v>5</v>
      </c>
      <c r="P326" s="56">
        <f t="shared" si="11"/>
        <v>1.0249999999999999</v>
      </c>
      <c r="Q326" s="51"/>
      <c r="R326" s="52">
        <v>1050</v>
      </c>
      <c r="S326" s="53">
        <f t="shared" si="14"/>
        <v>5250</v>
      </c>
    </row>
    <row r="327" spans="1:19" s="54" customFormat="1" x14ac:dyDescent="0.25">
      <c r="A327" s="55" t="s">
        <v>363</v>
      </c>
      <c r="B327" s="45" t="s">
        <v>69</v>
      </c>
      <c r="C327" s="46"/>
      <c r="D327" s="46">
        <v>5</v>
      </c>
      <c r="E327" s="46"/>
      <c r="F327" s="47"/>
      <c r="G327" s="47"/>
      <c r="H327" s="47"/>
      <c r="I327" s="48"/>
      <c r="J327" s="48"/>
      <c r="K327" s="48"/>
      <c r="L327" s="49"/>
      <c r="M327" s="45"/>
      <c r="N327" s="45"/>
      <c r="O327" s="50">
        <f t="shared" si="13"/>
        <v>5</v>
      </c>
      <c r="P327" s="56">
        <f>P321</f>
        <v>1.0249999999999999</v>
      </c>
      <c r="Q327" s="51"/>
      <c r="R327" s="52">
        <v>12000</v>
      </c>
      <c r="S327" s="53">
        <f t="shared" si="14"/>
        <v>60000</v>
      </c>
    </row>
    <row r="328" spans="1:19" s="54" customFormat="1" x14ac:dyDescent="0.25">
      <c r="A328" s="55" t="s">
        <v>364</v>
      </c>
      <c r="B328" s="45" t="s">
        <v>50</v>
      </c>
      <c r="C328" s="46"/>
      <c r="D328" s="46">
        <v>5</v>
      </c>
      <c r="E328" s="46"/>
      <c r="F328" s="47"/>
      <c r="G328" s="47"/>
      <c r="H328" s="47"/>
      <c r="I328" s="48"/>
      <c r="J328" s="48"/>
      <c r="K328" s="48"/>
      <c r="L328" s="49"/>
      <c r="M328" s="45"/>
      <c r="N328" s="45"/>
      <c r="O328" s="50">
        <f t="shared" si="13"/>
        <v>5</v>
      </c>
      <c r="P328" s="56">
        <f>P321</f>
        <v>1.0249999999999999</v>
      </c>
      <c r="Q328" s="51"/>
      <c r="R328" s="52">
        <v>1200</v>
      </c>
      <c r="S328" s="53">
        <f t="shared" si="14"/>
        <v>6000</v>
      </c>
    </row>
    <row r="329" spans="1:19" s="54" customFormat="1" x14ac:dyDescent="0.25">
      <c r="A329" s="55" t="s">
        <v>365</v>
      </c>
      <c r="B329" s="45" t="s">
        <v>50</v>
      </c>
      <c r="C329" s="46"/>
      <c r="D329" s="46">
        <v>5</v>
      </c>
      <c r="E329" s="46"/>
      <c r="F329" s="47"/>
      <c r="G329" s="47"/>
      <c r="H329" s="47"/>
      <c r="I329" s="48"/>
      <c r="J329" s="48"/>
      <c r="K329" s="48"/>
      <c r="L329" s="49"/>
      <c r="M329" s="45"/>
      <c r="N329" s="45"/>
      <c r="O329" s="50">
        <f t="shared" si="13"/>
        <v>5</v>
      </c>
      <c r="P329" s="56">
        <f>P322</f>
        <v>1.0249999999999999</v>
      </c>
      <c r="Q329" s="51"/>
      <c r="R329" s="52">
        <v>3800</v>
      </c>
      <c r="S329" s="53">
        <f t="shared" si="14"/>
        <v>19000</v>
      </c>
    </row>
    <row r="330" spans="1:19" s="54" customFormat="1" x14ac:dyDescent="0.25">
      <c r="A330" s="55" t="s">
        <v>366</v>
      </c>
      <c r="B330" s="45" t="s">
        <v>50</v>
      </c>
      <c r="C330" s="46"/>
      <c r="D330" s="46">
        <v>10</v>
      </c>
      <c r="E330" s="46"/>
      <c r="F330" s="47"/>
      <c r="G330" s="47"/>
      <c r="H330" s="47"/>
      <c r="I330" s="48"/>
      <c r="J330" s="48"/>
      <c r="K330" s="48"/>
      <c r="L330" s="49"/>
      <c r="M330" s="45"/>
      <c r="N330" s="45"/>
      <c r="O330" s="50">
        <f t="shared" si="13"/>
        <v>10</v>
      </c>
      <c r="P330" s="56">
        <f>P323</f>
        <v>1.0249999999999999</v>
      </c>
      <c r="Q330" s="51"/>
      <c r="R330" s="52">
        <v>60</v>
      </c>
      <c r="S330" s="53">
        <f t="shared" si="14"/>
        <v>600</v>
      </c>
    </row>
    <row r="331" spans="1:19" s="54" customFormat="1" x14ac:dyDescent="0.25">
      <c r="A331" s="55" t="s">
        <v>367</v>
      </c>
      <c r="B331" s="45" t="s">
        <v>50</v>
      </c>
      <c r="C331" s="46"/>
      <c r="D331" s="46">
        <v>4</v>
      </c>
      <c r="E331" s="46"/>
      <c r="F331" s="47"/>
      <c r="G331" s="47"/>
      <c r="H331" s="47"/>
      <c r="I331" s="48"/>
      <c r="J331" s="48"/>
      <c r="K331" s="48"/>
      <c r="L331" s="49"/>
      <c r="M331" s="45"/>
      <c r="N331" s="45"/>
      <c r="O331" s="50">
        <f t="shared" si="13"/>
        <v>4</v>
      </c>
      <c r="P331" s="56">
        <f>P324</f>
        <v>1.0249999999999999</v>
      </c>
      <c r="Q331" s="51"/>
      <c r="R331" s="52">
        <v>50</v>
      </c>
      <c r="S331" s="53">
        <f t="shared" si="14"/>
        <v>200</v>
      </c>
    </row>
    <row r="332" spans="1:19" s="54" customFormat="1" x14ac:dyDescent="0.25">
      <c r="A332" s="55" t="s">
        <v>368</v>
      </c>
      <c r="B332" s="45" t="s">
        <v>50</v>
      </c>
      <c r="C332" s="46"/>
      <c r="D332" s="46">
        <v>5</v>
      </c>
      <c r="E332" s="46"/>
      <c r="F332" s="47"/>
      <c r="G332" s="47"/>
      <c r="H332" s="47"/>
      <c r="I332" s="48"/>
      <c r="J332" s="48"/>
      <c r="K332" s="48"/>
      <c r="L332" s="49"/>
      <c r="M332" s="45"/>
      <c r="N332" s="45"/>
      <c r="O332" s="50">
        <f t="shared" si="13"/>
        <v>5</v>
      </c>
      <c r="P332" s="56">
        <f>P324</f>
        <v>1.0249999999999999</v>
      </c>
      <c r="Q332" s="51"/>
      <c r="R332" s="52">
        <v>200</v>
      </c>
      <c r="S332" s="53">
        <f t="shared" si="14"/>
        <v>1000</v>
      </c>
    </row>
    <row r="333" spans="1:19" s="54" customFormat="1" x14ac:dyDescent="0.25">
      <c r="A333" s="55" t="s">
        <v>369</v>
      </c>
      <c r="B333" s="45" t="s">
        <v>69</v>
      </c>
      <c r="C333" s="46"/>
      <c r="D333" s="46">
        <v>1</v>
      </c>
      <c r="E333" s="46"/>
      <c r="F333" s="47"/>
      <c r="G333" s="47"/>
      <c r="H333" s="47"/>
      <c r="I333" s="48"/>
      <c r="J333" s="48"/>
      <c r="K333" s="48"/>
      <c r="L333" s="49"/>
      <c r="M333" s="45"/>
      <c r="N333" s="45"/>
      <c r="O333" s="50">
        <f t="shared" si="13"/>
        <v>1</v>
      </c>
      <c r="P333" s="56">
        <f>P325</f>
        <v>1.0249999999999999</v>
      </c>
      <c r="Q333" s="51"/>
      <c r="R333" s="52">
        <v>4500</v>
      </c>
      <c r="S333" s="53">
        <f t="shared" si="14"/>
        <v>4500</v>
      </c>
    </row>
    <row r="334" spans="1:19" s="54" customFormat="1" x14ac:dyDescent="0.25">
      <c r="A334" s="55" t="s">
        <v>370</v>
      </c>
      <c r="B334" s="45" t="s">
        <v>50</v>
      </c>
      <c r="C334" s="46"/>
      <c r="D334" s="46">
        <v>5</v>
      </c>
      <c r="E334" s="46"/>
      <c r="F334" s="47"/>
      <c r="G334" s="47"/>
      <c r="H334" s="47"/>
      <c r="I334" s="48"/>
      <c r="J334" s="48"/>
      <c r="K334" s="48"/>
      <c r="L334" s="49"/>
      <c r="M334" s="45"/>
      <c r="N334" s="45"/>
      <c r="O334" s="50">
        <f t="shared" si="13"/>
        <v>5</v>
      </c>
      <c r="P334" s="56">
        <f>P326</f>
        <v>1.0249999999999999</v>
      </c>
      <c r="Q334" s="51"/>
      <c r="R334" s="52">
        <v>25000</v>
      </c>
      <c r="S334" s="53">
        <f t="shared" si="14"/>
        <v>125000</v>
      </c>
    </row>
    <row r="335" spans="1:19" s="54" customFormat="1" x14ac:dyDescent="0.25">
      <c r="A335" s="55" t="s">
        <v>371</v>
      </c>
      <c r="B335" s="45" t="s">
        <v>73</v>
      </c>
      <c r="C335" s="46"/>
      <c r="D335" s="46">
        <v>2</v>
      </c>
      <c r="E335" s="46"/>
      <c r="F335" s="47"/>
      <c r="G335" s="47"/>
      <c r="H335" s="47"/>
      <c r="I335" s="48"/>
      <c r="J335" s="48"/>
      <c r="K335" s="48"/>
      <c r="L335" s="49"/>
      <c r="M335" s="45"/>
      <c r="N335" s="45"/>
      <c r="O335" s="50">
        <f t="shared" si="13"/>
        <v>2</v>
      </c>
      <c r="P335" s="56">
        <f>P329</f>
        <v>1.0249999999999999</v>
      </c>
      <c r="Q335" s="51"/>
      <c r="R335" s="52">
        <v>200</v>
      </c>
      <c r="S335" s="53">
        <f t="shared" si="14"/>
        <v>400</v>
      </c>
    </row>
    <row r="336" spans="1:19" s="54" customFormat="1" x14ac:dyDescent="0.25">
      <c r="A336" s="55" t="s">
        <v>372</v>
      </c>
      <c r="B336" s="45" t="s">
        <v>50</v>
      </c>
      <c r="C336" s="46"/>
      <c r="D336" s="46">
        <v>25</v>
      </c>
      <c r="E336" s="46"/>
      <c r="F336" s="47"/>
      <c r="G336" s="47"/>
      <c r="H336" s="47"/>
      <c r="I336" s="48"/>
      <c r="J336" s="48"/>
      <c r="K336" s="48"/>
      <c r="L336" s="49"/>
      <c r="M336" s="45"/>
      <c r="N336" s="45"/>
      <c r="O336" s="50">
        <f t="shared" si="13"/>
        <v>25</v>
      </c>
      <c r="P336" s="56">
        <f>P330</f>
        <v>1.0249999999999999</v>
      </c>
      <c r="Q336" s="51"/>
      <c r="R336" s="52">
        <v>35</v>
      </c>
      <c r="S336" s="53">
        <f t="shared" si="14"/>
        <v>875</v>
      </c>
    </row>
    <row r="337" spans="1:19" s="54" customFormat="1" x14ac:dyDescent="0.25">
      <c r="A337" s="55" t="s">
        <v>373</v>
      </c>
      <c r="B337" s="45" t="s">
        <v>50</v>
      </c>
      <c r="C337" s="46"/>
      <c r="D337" s="46">
        <v>50</v>
      </c>
      <c r="E337" s="46"/>
      <c r="F337" s="47"/>
      <c r="G337" s="47">
        <v>10</v>
      </c>
      <c r="H337" s="47"/>
      <c r="I337" s="48"/>
      <c r="J337" s="48"/>
      <c r="K337" s="48"/>
      <c r="L337" s="49"/>
      <c r="M337" s="45"/>
      <c r="N337" s="45"/>
      <c r="O337" s="50">
        <f t="shared" si="13"/>
        <v>60</v>
      </c>
      <c r="P337" s="56">
        <f>P331</f>
        <v>1.0249999999999999</v>
      </c>
      <c r="Q337" s="51"/>
      <c r="R337" s="52">
        <v>20</v>
      </c>
      <c r="S337" s="53">
        <f t="shared" si="14"/>
        <v>1200</v>
      </c>
    </row>
    <row r="338" spans="1:19" s="54" customFormat="1" x14ac:dyDescent="0.25">
      <c r="A338" s="55" t="s">
        <v>374</v>
      </c>
      <c r="B338" s="45" t="s">
        <v>50</v>
      </c>
      <c r="C338" s="46"/>
      <c r="D338" s="46">
        <v>50</v>
      </c>
      <c r="E338" s="46"/>
      <c r="F338" s="47"/>
      <c r="G338" s="47">
        <v>10</v>
      </c>
      <c r="H338" s="47"/>
      <c r="I338" s="48"/>
      <c r="J338" s="48"/>
      <c r="K338" s="48"/>
      <c r="L338" s="49"/>
      <c r="M338" s="45"/>
      <c r="N338" s="45"/>
      <c r="O338" s="50">
        <f t="shared" si="13"/>
        <v>60</v>
      </c>
      <c r="P338" s="56">
        <f>P333</f>
        <v>1.0249999999999999</v>
      </c>
      <c r="Q338" s="51"/>
      <c r="R338" s="52">
        <v>25</v>
      </c>
      <c r="S338" s="53">
        <f t="shared" si="14"/>
        <v>1500</v>
      </c>
    </row>
    <row r="339" spans="1:19" s="54" customFormat="1" x14ac:dyDescent="0.25">
      <c r="A339" s="55" t="s">
        <v>375</v>
      </c>
      <c r="B339" s="45" t="s">
        <v>50</v>
      </c>
      <c r="C339" s="46"/>
      <c r="D339" s="46">
        <v>50</v>
      </c>
      <c r="E339" s="46"/>
      <c r="F339" s="47"/>
      <c r="G339" s="47"/>
      <c r="H339" s="47"/>
      <c r="I339" s="48"/>
      <c r="J339" s="48"/>
      <c r="K339" s="48"/>
      <c r="L339" s="49"/>
      <c r="M339" s="45"/>
      <c r="N339" s="45"/>
      <c r="O339" s="50">
        <f t="shared" si="13"/>
        <v>50</v>
      </c>
      <c r="P339" s="56">
        <f t="shared" ref="P339:P344" si="15">P335</f>
        <v>1.0249999999999999</v>
      </c>
      <c r="Q339" s="51"/>
      <c r="R339" s="52">
        <v>20</v>
      </c>
      <c r="S339" s="53">
        <f t="shared" si="14"/>
        <v>1000</v>
      </c>
    </row>
    <row r="340" spans="1:19" s="54" customFormat="1" x14ac:dyDescent="0.25">
      <c r="A340" s="55" t="s">
        <v>376</v>
      </c>
      <c r="B340" s="45" t="s">
        <v>50</v>
      </c>
      <c r="C340" s="46"/>
      <c r="D340" s="46">
        <v>50</v>
      </c>
      <c r="E340" s="46"/>
      <c r="F340" s="47"/>
      <c r="G340" s="47"/>
      <c r="H340" s="47"/>
      <c r="I340" s="48"/>
      <c r="J340" s="48"/>
      <c r="K340" s="48"/>
      <c r="L340" s="49"/>
      <c r="M340" s="45"/>
      <c r="N340" s="45"/>
      <c r="O340" s="50">
        <f t="shared" si="13"/>
        <v>50</v>
      </c>
      <c r="P340" s="56">
        <f t="shared" si="15"/>
        <v>1.0249999999999999</v>
      </c>
      <c r="Q340" s="51"/>
      <c r="R340" s="52">
        <v>25</v>
      </c>
      <c r="S340" s="53">
        <f t="shared" si="14"/>
        <v>1250</v>
      </c>
    </row>
    <row r="341" spans="1:19" s="54" customFormat="1" x14ac:dyDescent="0.25">
      <c r="A341" s="55" t="s">
        <v>377</v>
      </c>
      <c r="B341" s="45" t="s">
        <v>50</v>
      </c>
      <c r="C341" s="46"/>
      <c r="D341" s="46">
        <v>10</v>
      </c>
      <c r="E341" s="46"/>
      <c r="F341" s="47"/>
      <c r="G341" s="47"/>
      <c r="H341" s="47"/>
      <c r="I341" s="48"/>
      <c r="J341" s="48"/>
      <c r="K341" s="48"/>
      <c r="L341" s="49"/>
      <c r="M341" s="45"/>
      <c r="N341" s="45"/>
      <c r="O341" s="50">
        <f t="shared" si="13"/>
        <v>10</v>
      </c>
      <c r="P341" s="56">
        <f t="shared" si="15"/>
        <v>1.0249999999999999</v>
      </c>
      <c r="Q341" s="51"/>
      <c r="R341" s="52">
        <v>15</v>
      </c>
      <c r="S341" s="53">
        <f t="shared" si="14"/>
        <v>150</v>
      </c>
    </row>
    <row r="342" spans="1:19" s="54" customFormat="1" x14ac:dyDescent="0.25">
      <c r="A342" s="55" t="s">
        <v>378</v>
      </c>
      <c r="B342" s="45" t="s">
        <v>379</v>
      </c>
      <c r="C342" s="46"/>
      <c r="D342" s="46">
        <v>5</v>
      </c>
      <c r="E342" s="46"/>
      <c r="F342" s="47"/>
      <c r="G342" s="47"/>
      <c r="H342" s="47"/>
      <c r="I342" s="48"/>
      <c r="J342" s="48"/>
      <c r="K342" s="48"/>
      <c r="L342" s="49"/>
      <c r="M342" s="45"/>
      <c r="N342" s="45"/>
      <c r="O342" s="50">
        <f t="shared" si="13"/>
        <v>5</v>
      </c>
      <c r="P342" s="56">
        <f t="shared" si="15"/>
        <v>1.0249999999999999</v>
      </c>
      <c r="Q342" s="51"/>
      <c r="R342" s="52">
        <v>350</v>
      </c>
      <c r="S342" s="53">
        <f t="shared" si="14"/>
        <v>1750</v>
      </c>
    </row>
    <row r="343" spans="1:19" s="54" customFormat="1" x14ac:dyDescent="0.25">
      <c r="A343" s="55" t="s">
        <v>380</v>
      </c>
      <c r="B343" s="45" t="s">
        <v>379</v>
      </c>
      <c r="C343" s="46"/>
      <c r="D343" s="46">
        <v>5</v>
      </c>
      <c r="E343" s="46"/>
      <c r="F343" s="47"/>
      <c r="G343" s="47"/>
      <c r="H343" s="47"/>
      <c r="I343" s="48"/>
      <c r="J343" s="48"/>
      <c r="K343" s="48"/>
      <c r="L343" s="49"/>
      <c r="M343" s="45"/>
      <c r="N343" s="45"/>
      <c r="O343" s="50">
        <f t="shared" si="13"/>
        <v>5</v>
      </c>
      <c r="P343" s="56">
        <f t="shared" si="15"/>
        <v>1.0249999999999999</v>
      </c>
      <c r="Q343" s="51"/>
      <c r="R343" s="52">
        <v>400</v>
      </c>
      <c r="S343" s="53">
        <f t="shared" si="14"/>
        <v>2000</v>
      </c>
    </row>
    <row r="344" spans="1:19" s="54" customFormat="1" x14ac:dyDescent="0.25">
      <c r="A344" s="55" t="s">
        <v>381</v>
      </c>
      <c r="B344" s="45" t="s">
        <v>50</v>
      </c>
      <c r="C344" s="46"/>
      <c r="D344" s="46">
        <v>2</v>
      </c>
      <c r="E344" s="46"/>
      <c r="F344" s="47"/>
      <c r="G344" s="47"/>
      <c r="H344" s="47"/>
      <c r="I344" s="48"/>
      <c r="J344" s="48"/>
      <c r="K344" s="48"/>
      <c r="L344" s="49"/>
      <c r="M344" s="45"/>
      <c r="N344" s="45"/>
      <c r="O344" s="50">
        <f t="shared" si="13"/>
        <v>2</v>
      </c>
      <c r="P344" s="56">
        <f t="shared" si="15"/>
        <v>1.0249999999999999</v>
      </c>
      <c r="Q344" s="51"/>
      <c r="R344" s="52">
        <v>140</v>
      </c>
      <c r="S344" s="53">
        <f t="shared" si="14"/>
        <v>280</v>
      </c>
    </row>
    <row r="345" spans="1:19" s="54" customFormat="1" x14ac:dyDescent="0.25">
      <c r="A345" s="55" t="s">
        <v>382</v>
      </c>
      <c r="B345" s="45" t="s">
        <v>50</v>
      </c>
      <c r="C345" s="46"/>
      <c r="D345" s="46">
        <v>40</v>
      </c>
      <c r="E345" s="46"/>
      <c r="F345" s="47"/>
      <c r="G345" s="47"/>
      <c r="H345" s="47"/>
      <c r="I345" s="48"/>
      <c r="J345" s="48"/>
      <c r="K345" s="48"/>
      <c r="L345" s="49"/>
      <c r="M345" s="45"/>
      <c r="N345" s="45"/>
      <c r="O345" s="50">
        <f t="shared" si="13"/>
        <v>40</v>
      </c>
      <c r="P345" s="56">
        <f>P340</f>
        <v>1.0249999999999999</v>
      </c>
      <c r="Q345" s="51"/>
      <c r="R345" s="52">
        <v>35</v>
      </c>
      <c r="S345" s="53">
        <f t="shared" si="14"/>
        <v>1400</v>
      </c>
    </row>
    <row r="346" spans="1:19" s="54" customFormat="1" x14ac:dyDescent="0.25">
      <c r="A346" s="55" t="s">
        <v>383</v>
      </c>
      <c r="B346" s="45" t="s">
        <v>50</v>
      </c>
      <c r="C346" s="46"/>
      <c r="D346" s="46">
        <v>5</v>
      </c>
      <c r="E346" s="46"/>
      <c r="F346" s="47"/>
      <c r="G346" s="47"/>
      <c r="H346" s="47"/>
      <c r="I346" s="48"/>
      <c r="J346" s="48"/>
      <c r="K346" s="48"/>
      <c r="L346" s="49"/>
      <c r="M346" s="45"/>
      <c r="N346" s="45"/>
      <c r="O346" s="50">
        <f t="shared" si="13"/>
        <v>5</v>
      </c>
      <c r="P346" s="56">
        <f>P341</f>
        <v>1.0249999999999999</v>
      </c>
      <c r="Q346" s="51"/>
      <c r="R346" s="52">
        <v>350</v>
      </c>
      <c r="S346" s="53">
        <f t="shared" si="14"/>
        <v>1750</v>
      </c>
    </row>
    <row r="347" spans="1:19" s="54" customFormat="1" x14ac:dyDescent="0.25">
      <c r="A347" s="55" t="s">
        <v>384</v>
      </c>
      <c r="B347" s="45" t="s">
        <v>50</v>
      </c>
      <c r="C347" s="46"/>
      <c r="D347" s="46">
        <v>25</v>
      </c>
      <c r="E347" s="46"/>
      <c r="F347" s="47"/>
      <c r="G347" s="47"/>
      <c r="H347" s="47"/>
      <c r="I347" s="48"/>
      <c r="J347" s="48"/>
      <c r="K347" s="48"/>
      <c r="L347" s="49"/>
      <c r="M347" s="45"/>
      <c r="N347" s="45"/>
      <c r="O347" s="50">
        <f t="shared" si="13"/>
        <v>25</v>
      </c>
      <c r="P347" s="56">
        <f>P342</f>
        <v>1.0249999999999999</v>
      </c>
      <c r="Q347" s="51"/>
      <c r="R347" s="52">
        <v>20</v>
      </c>
      <c r="S347" s="53">
        <f t="shared" si="14"/>
        <v>500</v>
      </c>
    </row>
    <row r="348" spans="1:19" s="54" customFormat="1" x14ac:dyDescent="0.25">
      <c r="A348" s="55" t="s">
        <v>385</v>
      </c>
      <c r="B348" s="45" t="s">
        <v>50</v>
      </c>
      <c r="C348" s="46"/>
      <c r="D348" s="46">
        <v>25</v>
      </c>
      <c r="E348" s="46"/>
      <c r="F348" s="47"/>
      <c r="G348" s="47"/>
      <c r="H348" s="47"/>
      <c r="I348" s="48"/>
      <c r="J348" s="48"/>
      <c r="K348" s="48"/>
      <c r="L348" s="49"/>
      <c r="M348" s="45"/>
      <c r="N348" s="45"/>
      <c r="O348" s="50">
        <f t="shared" si="13"/>
        <v>25</v>
      </c>
      <c r="P348" s="56">
        <f>P343</f>
        <v>1.0249999999999999</v>
      </c>
      <c r="Q348" s="51"/>
      <c r="R348" s="52">
        <v>85</v>
      </c>
      <c r="S348" s="53">
        <f t="shared" si="14"/>
        <v>2125</v>
      </c>
    </row>
    <row r="349" spans="1:19" s="54" customFormat="1" x14ac:dyDescent="0.25">
      <c r="A349" s="55" t="s">
        <v>386</v>
      </c>
      <c r="B349" s="45" t="s">
        <v>50</v>
      </c>
      <c r="C349" s="46"/>
      <c r="D349" s="46">
        <v>25</v>
      </c>
      <c r="E349" s="46"/>
      <c r="F349" s="47"/>
      <c r="G349" s="47"/>
      <c r="H349" s="47"/>
      <c r="I349" s="48"/>
      <c r="J349" s="48"/>
      <c r="K349" s="48"/>
      <c r="L349" s="49"/>
      <c r="M349" s="45"/>
      <c r="N349" s="45"/>
      <c r="O349" s="50">
        <f t="shared" si="13"/>
        <v>25</v>
      </c>
      <c r="P349" s="56">
        <f>P344</f>
        <v>1.0249999999999999</v>
      </c>
      <c r="Q349" s="51"/>
      <c r="R349" s="52">
        <v>85</v>
      </c>
      <c r="S349" s="53">
        <f t="shared" si="14"/>
        <v>2125</v>
      </c>
    </row>
    <row r="350" spans="1:19" s="54" customFormat="1" x14ac:dyDescent="0.25">
      <c r="A350" s="55" t="s">
        <v>387</v>
      </c>
      <c r="B350" s="45" t="s">
        <v>50</v>
      </c>
      <c r="C350" s="46"/>
      <c r="D350" s="46">
        <v>20</v>
      </c>
      <c r="E350" s="46"/>
      <c r="F350" s="47"/>
      <c r="G350" s="47"/>
      <c r="H350" s="47"/>
      <c r="I350" s="48"/>
      <c r="J350" s="48"/>
      <c r="K350" s="48"/>
      <c r="L350" s="49"/>
      <c r="M350" s="45"/>
      <c r="N350" s="45"/>
      <c r="O350" s="50">
        <f t="shared" si="13"/>
        <v>20</v>
      </c>
      <c r="P350" s="56">
        <f>P346</f>
        <v>1.0249999999999999</v>
      </c>
      <c r="Q350" s="51"/>
      <c r="R350" s="52">
        <v>50</v>
      </c>
      <c r="S350" s="53">
        <f t="shared" si="14"/>
        <v>1000</v>
      </c>
    </row>
    <row r="351" spans="1:19" s="54" customFormat="1" x14ac:dyDescent="0.25">
      <c r="A351" s="55" t="s">
        <v>388</v>
      </c>
      <c r="B351" s="45" t="s">
        <v>50</v>
      </c>
      <c r="C351" s="46"/>
      <c r="D351" s="46">
        <v>20</v>
      </c>
      <c r="E351" s="46"/>
      <c r="F351" s="47"/>
      <c r="G351" s="47"/>
      <c r="H351" s="47"/>
      <c r="I351" s="48"/>
      <c r="J351" s="48"/>
      <c r="K351" s="48"/>
      <c r="L351" s="49"/>
      <c r="M351" s="45"/>
      <c r="N351" s="45"/>
      <c r="O351" s="50">
        <f t="shared" si="13"/>
        <v>20</v>
      </c>
      <c r="P351" s="56">
        <f>P347</f>
        <v>1.0249999999999999</v>
      </c>
      <c r="Q351" s="51"/>
      <c r="R351" s="52">
        <v>60</v>
      </c>
      <c r="S351" s="53">
        <f t="shared" si="14"/>
        <v>1200</v>
      </c>
    </row>
    <row r="352" spans="1:19" s="54" customFormat="1" x14ac:dyDescent="0.25">
      <c r="A352" s="55" t="s">
        <v>389</v>
      </c>
      <c r="B352" s="45" t="s">
        <v>73</v>
      </c>
      <c r="C352" s="46"/>
      <c r="D352" s="46">
        <v>25</v>
      </c>
      <c r="E352" s="46"/>
      <c r="F352" s="47"/>
      <c r="G352" s="47"/>
      <c r="H352" s="47"/>
      <c r="I352" s="48"/>
      <c r="J352" s="48"/>
      <c r="K352" s="48"/>
      <c r="L352" s="49"/>
      <c r="M352" s="45"/>
      <c r="N352" s="45"/>
      <c r="O352" s="50">
        <f t="shared" si="13"/>
        <v>25</v>
      </c>
      <c r="P352" s="56">
        <f>P347</f>
        <v>1.0249999999999999</v>
      </c>
      <c r="Q352" s="51"/>
      <c r="R352" s="52">
        <v>280</v>
      </c>
      <c r="S352" s="53">
        <f t="shared" si="14"/>
        <v>7000</v>
      </c>
    </row>
    <row r="353" spans="1:19" s="54" customFormat="1" x14ac:dyDescent="0.25">
      <c r="A353" s="55" t="s">
        <v>390</v>
      </c>
      <c r="B353" s="45" t="s">
        <v>69</v>
      </c>
      <c r="C353" s="46"/>
      <c r="D353" s="46">
        <v>5</v>
      </c>
      <c r="E353" s="46"/>
      <c r="F353" s="47"/>
      <c r="G353" s="47"/>
      <c r="H353" s="47"/>
      <c r="I353" s="48"/>
      <c r="J353" s="48"/>
      <c r="K353" s="48"/>
      <c r="L353" s="49"/>
      <c r="M353" s="45"/>
      <c r="N353" s="45"/>
      <c r="O353" s="50">
        <f t="shared" si="13"/>
        <v>5</v>
      </c>
      <c r="P353" s="56">
        <f>P348</f>
        <v>1.0249999999999999</v>
      </c>
      <c r="Q353" s="51"/>
      <c r="R353" s="52">
        <v>15000</v>
      </c>
      <c r="S353" s="53">
        <f t="shared" si="14"/>
        <v>75000</v>
      </c>
    </row>
    <row r="354" spans="1:19" s="54" customFormat="1" x14ac:dyDescent="0.25">
      <c r="A354" s="55" t="s">
        <v>391</v>
      </c>
      <c r="B354" s="45" t="s">
        <v>50</v>
      </c>
      <c r="C354" s="46"/>
      <c r="D354" s="46">
        <v>10</v>
      </c>
      <c r="E354" s="46"/>
      <c r="F354" s="47"/>
      <c r="G354" s="47"/>
      <c r="H354" s="47"/>
      <c r="I354" s="48"/>
      <c r="J354" s="48"/>
      <c r="K354" s="48"/>
      <c r="L354" s="49"/>
      <c r="M354" s="45"/>
      <c r="N354" s="45"/>
      <c r="O354" s="50">
        <f t="shared" si="13"/>
        <v>10</v>
      </c>
      <c r="P354" s="56">
        <f>P349</f>
        <v>1.0249999999999999</v>
      </c>
      <c r="Q354" s="51"/>
      <c r="R354" s="52">
        <v>50</v>
      </c>
      <c r="S354" s="53">
        <f t="shared" si="14"/>
        <v>500</v>
      </c>
    </row>
    <row r="355" spans="1:19" s="54" customFormat="1" ht="25.5" x14ac:dyDescent="0.25">
      <c r="A355" s="55" t="s">
        <v>392</v>
      </c>
      <c r="B355" s="45" t="s">
        <v>295</v>
      </c>
      <c r="C355" s="46"/>
      <c r="D355" s="46">
        <v>23</v>
      </c>
      <c r="E355" s="46"/>
      <c r="F355" s="47"/>
      <c r="G355" s="47"/>
      <c r="H355" s="47"/>
      <c r="I355" s="48"/>
      <c r="J355" s="48"/>
      <c r="K355" s="48"/>
      <c r="L355" s="49"/>
      <c r="M355" s="45"/>
      <c r="N355" s="45"/>
      <c r="O355" s="50">
        <f t="shared" si="13"/>
        <v>23</v>
      </c>
      <c r="P355" s="56">
        <f>P349</f>
        <v>1.0249999999999999</v>
      </c>
      <c r="Q355" s="51"/>
      <c r="R355" s="52">
        <v>200</v>
      </c>
      <c r="S355" s="53">
        <f t="shared" si="14"/>
        <v>4600</v>
      </c>
    </row>
    <row r="356" spans="1:19" s="54" customFormat="1" x14ac:dyDescent="0.25">
      <c r="A356" s="55" t="s">
        <v>393</v>
      </c>
      <c r="B356" s="45" t="s">
        <v>50</v>
      </c>
      <c r="C356" s="46"/>
      <c r="D356" s="46">
        <v>5</v>
      </c>
      <c r="E356" s="46"/>
      <c r="F356" s="47"/>
      <c r="G356" s="47">
        <v>4</v>
      </c>
      <c r="H356" s="47"/>
      <c r="I356" s="48"/>
      <c r="J356" s="48"/>
      <c r="K356" s="48"/>
      <c r="L356" s="49"/>
      <c r="M356" s="45"/>
      <c r="N356" s="45"/>
      <c r="O356" s="50">
        <f t="shared" si="13"/>
        <v>9</v>
      </c>
      <c r="P356" s="56">
        <f>P350</f>
        <v>1.0249999999999999</v>
      </c>
      <c r="Q356" s="51"/>
      <c r="R356" s="52">
        <v>500</v>
      </c>
      <c r="S356" s="53">
        <f t="shared" si="14"/>
        <v>4500</v>
      </c>
    </row>
    <row r="357" spans="1:19" s="54" customFormat="1" x14ac:dyDescent="0.25">
      <c r="A357" s="55" t="s">
        <v>394</v>
      </c>
      <c r="B357" s="45" t="s">
        <v>220</v>
      </c>
      <c r="C357" s="46"/>
      <c r="D357" s="46"/>
      <c r="E357" s="46"/>
      <c r="F357" s="47"/>
      <c r="G357" s="47"/>
      <c r="H357" s="47"/>
      <c r="I357" s="48">
        <v>3</v>
      </c>
      <c r="J357" s="48"/>
      <c r="K357" s="48"/>
      <c r="L357" s="49"/>
      <c r="M357" s="45"/>
      <c r="N357" s="45"/>
      <c r="O357" s="50">
        <f t="shared" si="13"/>
        <v>3</v>
      </c>
      <c r="P357" s="56">
        <f>P351</f>
        <v>1.0249999999999999</v>
      </c>
      <c r="Q357" s="51"/>
      <c r="R357" s="52">
        <v>550</v>
      </c>
      <c r="S357" s="53">
        <f t="shared" si="14"/>
        <v>1650</v>
      </c>
    </row>
    <row r="358" spans="1:19" s="54" customFormat="1" ht="25.5" x14ac:dyDescent="0.25">
      <c r="A358" s="55" t="s">
        <v>395</v>
      </c>
      <c r="B358" s="45" t="s">
        <v>50</v>
      </c>
      <c r="C358" s="46"/>
      <c r="D358" s="46">
        <v>10</v>
      </c>
      <c r="E358" s="46"/>
      <c r="F358" s="47"/>
      <c r="G358" s="47"/>
      <c r="H358" s="47"/>
      <c r="I358" s="48">
        <v>10</v>
      </c>
      <c r="J358" s="48"/>
      <c r="K358" s="48"/>
      <c r="L358" s="49"/>
      <c r="M358" s="45"/>
      <c r="N358" s="45"/>
      <c r="O358" s="50">
        <f t="shared" si="13"/>
        <v>20</v>
      </c>
      <c r="P358" s="56">
        <f>P353</f>
        <v>1.0249999999999999</v>
      </c>
      <c r="Q358" s="51"/>
      <c r="R358" s="52">
        <v>650</v>
      </c>
      <c r="S358" s="53">
        <f t="shared" si="14"/>
        <v>13000</v>
      </c>
    </row>
    <row r="359" spans="1:19" s="54" customFormat="1" ht="25.5" x14ac:dyDescent="0.25">
      <c r="A359" s="55" t="s">
        <v>396</v>
      </c>
      <c r="B359" s="45" t="s">
        <v>295</v>
      </c>
      <c r="C359" s="46"/>
      <c r="D359" s="46"/>
      <c r="E359" s="46"/>
      <c r="F359" s="47"/>
      <c r="G359" s="47"/>
      <c r="H359" s="47"/>
      <c r="I359" s="48">
        <v>2</v>
      </c>
      <c r="J359" s="48"/>
      <c r="K359" s="48"/>
      <c r="L359" s="49"/>
      <c r="M359" s="45"/>
      <c r="N359" s="45"/>
      <c r="O359" s="50">
        <f t="shared" si="13"/>
        <v>2</v>
      </c>
      <c r="P359" s="56">
        <f>P354</f>
        <v>1.0249999999999999</v>
      </c>
      <c r="Q359" s="51"/>
      <c r="R359" s="52">
        <v>500</v>
      </c>
      <c r="S359" s="53">
        <f t="shared" si="14"/>
        <v>1000</v>
      </c>
    </row>
    <row r="360" spans="1:19" s="54" customFormat="1" ht="25.5" x14ac:dyDescent="0.25">
      <c r="A360" s="55" t="s">
        <v>397</v>
      </c>
      <c r="B360" s="45" t="s">
        <v>295</v>
      </c>
      <c r="C360" s="46"/>
      <c r="D360" s="46"/>
      <c r="E360" s="46"/>
      <c r="F360" s="47"/>
      <c r="G360" s="47"/>
      <c r="H360" s="47"/>
      <c r="I360" s="48">
        <v>2</v>
      </c>
      <c r="J360" s="48"/>
      <c r="K360" s="48"/>
      <c r="L360" s="49"/>
      <c r="M360" s="45"/>
      <c r="N360" s="45"/>
      <c r="O360" s="50">
        <f t="shared" si="13"/>
        <v>2</v>
      </c>
      <c r="P360" s="56">
        <f t="shared" ref="P360:P371" si="16">P356</f>
        <v>1.0249999999999999</v>
      </c>
      <c r="Q360" s="51"/>
      <c r="R360" s="52">
        <v>650</v>
      </c>
      <c r="S360" s="53">
        <f t="shared" si="14"/>
        <v>1300</v>
      </c>
    </row>
    <row r="361" spans="1:19" s="54" customFormat="1" ht="25.5" x14ac:dyDescent="0.25">
      <c r="A361" s="55" t="s">
        <v>398</v>
      </c>
      <c r="B361" s="45" t="s">
        <v>295</v>
      </c>
      <c r="C361" s="46"/>
      <c r="D361" s="46"/>
      <c r="E361" s="46"/>
      <c r="F361" s="47"/>
      <c r="G361" s="47"/>
      <c r="H361" s="47"/>
      <c r="I361" s="48">
        <v>2</v>
      </c>
      <c r="J361" s="48"/>
      <c r="K361" s="48"/>
      <c r="L361" s="49"/>
      <c r="M361" s="45"/>
      <c r="N361" s="45"/>
      <c r="O361" s="50">
        <f t="shared" si="13"/>
        <v>2</v>
      </c>
      <c r="P361" s="56">
        <f t="shared" si="16"/>
        <v>1.0249999999999999</v>
      </c>
      <c r="Q361" s="51"/>
      <c r="R361" s="52">
        <v>700</v>
      </c>
      <c r="S361" s="53">
        <f t="shared" si="14"/>
        <v>1400</v>
      </c>
    </row>
    <row r="362" spans="1:19" s="54" customFormat="1" x14ac:dyDescent="0.25">
      <c r="A362" s="55" t="s">
        <v>399</v>
      </c>
      <c r="B362" s="45" t="s">
        <v>46</v>
      </c>
      <c r="C362" s="46"/>
      <c r="D362" s="46">
        <v>1</v>
      </c>
      <c r="E362" s="46"/>
      <c r="F362" s="47"/>
      <c r="G362" s="47"/>
      <c r="H362" s="47"/>
      <c r="I362" s="48">
        <v>1</v>
      </c>
      <c r="J362" s="48"/>
      <c r="K362" s="48"/>
      <c r="L362" s="49"/>
      <c r="M362" s="45"/>
      <c r="N362" s="45"/>
      <c r="O362" s="50">
        <f t="shared" si="13"/>
        <v>2</v>
      </c>
      <c r="P362" s="56">
        <f t="shared" si="16"/>
        <v>1.0249999999999999</v>
      </c>
      <c r="Q362" s="51"/>
      <c r="R362" s="52">
        <v>2800</v>
      </c>
      <c r="S362" s="53">
        <f t="shared" si="14"/>
        <v>5600</v>
      </c>
    </row>
    <row r="363" spans="1:19" s="54" customFormat="1" x14ac:dyDescent="0.25">
      <c r="A363" s="55" t="s">
        <v>400</v>
      </c>
      <c r="B363" s="45" t="s">
        <v>46</v>
      </c>
      <c r="C363" s="46"/>
      <c r="D363" s="46">
        <v>2</v>
      </c>
      <c r="E363" s="46"/>
      <c r="F363" s="47"/>
      <c r="G363" s="47"/>
      <c r="H363" s="47"/>
      <c r="I363" s="48">
        <v>1</v>
      </c>
      <c r="J363" s="48"/>
      <c r="K363" s="48"/>
      <c r="L363" s="49"/>
      <c r="M363" s="45"/>
      <c r="N363" s="45"/>
      <c r="O363" s="50">
        <f t="shared" si="13"/>
        <v>3</v>
      </c>
      <c r="P363" s="56">
        <f t="shared" si="16"/>
        <v>1.0249999999999999</v>
      </c>
      <c r="Q363" s="51"/>
      <c r="R363" s="52">
        <v>1815</v>
      </c>
      <c r="S363" s="53">
        <f t="shared" si="14"/>
        <v>5445</v>
      </c>
    </row>
    <row r="364" spans="1:19" s="54" customFormat="1" x14ac:dyDescent="0.25">
      <c r="A364" s="55" t="s">
        <v>401</v>
      </c>
      <c r="B364" s="45" t="s">
        <v>295</v>
      </c>
      <c r="C364" s="46"/>
      <c r="D364" s="46">
        <v>1</v>
      </c>
      <c r="E364" s="46"/>
      <c r="F364" s="47"/>
      <c r="G364" s="47"/>
      <c r="H364" s="47"/>
      <c r="I364" s="48">
        <v>1</v>
      </c>
      <c r="J364" s="48"/>
      <c r="K364" s="48"/>
      <c r="L364" s="49"/>
      <c r="M364" s="45"/>
      <c r="N364" s="45"/>
      <c r="O364" s="50">
        <f t="shared" si="13"/>
        <v>2</v>
      </c>
      <c r="P364" s="56">
        <f t="shared" si="16"/>
        <v>1.0249999999999999</v>
      </c>
      <c r="Q364" s="51"/>
      <c r="R364" s="52">
        <v>2000</v>
      </c>
      <c r="S364" s="53">
        <f t="shared" si="14"/>
        <v>4000</v>
      </c>
    </row>
    <row r="365" spans="1:19" s="54" customFormat="1" x14ac:dyDescent="0.25">
      <c r="A365" s="55" t="s">
        <v>402</v>
      </c>
      <c r="B365" s="45" t="s">
        <v>295</v>
      </c>
      <c r="C365" s="46"/>
      <c r="D365" s="46">
        <v>1</v>
      </c>
      <c r="E365" s="46"/>
      <c r="F365" s="47"/>
      <c r="G365" s="47"/>
      <c r="H365" s="47"/>
      <c r="I365" s="48">
        <v>1</v>
      </c>
      <c r="J365" s="48"/>
      <c r="K365" s="48"/>
      <c r="L365" s="49"/>
      <c r="M365" s="45"/>
      <c r="N365" s="45"/>
      <c r="O365" s="50">
        <f t="shared" si="13"/>
        <v>2</v>
      </c>
      <c r="P365" s="56">
        <f t="shared" si="16"/>
        <v>1.0249999999999999</v>
      </c>
      <c r="Q365" s="51"/>
      <c r="R365" s="52">
        <v>2000</v>
      </c>
      <c r="S365" s="53">
        <f t="shared" si="14"/>
        <v>4000</v>
      </c>
    </row>
    <row r="366" spans="1:19" s="54" customFormat="1" x14ac:dyDescent="0.25">
      <c r="A366" s="55" t="s">
        <v>403</v>
      </c>
      <c r="B366" s="45" t="s">
        <v>295</v>
      </c>
      <c r="C366" s="46"/>
      <c r="D366" s="46">
        <v>1</v>
      </c>
      <c r="E366" s="46"/>
      <c r="F366" s="47"/>
      <c r="G366" s="47"/>
      <c r="H366" s="47"/>
      <c r="I366" s="48">
        <v>1</v>
      </c>
      <c r="J366" s="48"/>
      <c r="K366" s="48"/>
      <c r="L366" s="49"/>
      <c r="M366" s="45"/>
      <c r="N366" s="45"/>
      <c r="O366" s="50">
        <f t="shared" si="13"/>
        <v>2</v>
      </c>
      <c r="P366" s="56">
        <f t="shared" si="16"/>
        <v>1.0249999999999999</v>
      </c>
      <c r="Q366" s="51"/>
      <c r="R366" s="52">
        <v>2000</v>
      </c>
      <c r="S366" s="53">
        <f t="shared" si="14"/>
        <v>4000</v>
      </c>
    </row>
    <row r="367" spans="1:19" s="54" customFormat="1" x14ac:dyDescent="0.25">
      <c r="A367" s="55" t="s">
        <v>404</v>
      </c>
      <c r="B367" s="45" t="s">
        <v>295</v>
      </c>
      <c r="C367" s="46"/>
      <c r="D367" s="46">
        <v>1</v>
      </c>
      <c r="E367" s="46"/>
      <c r="F367" s="47"/>
      <c r="G367" s="47"/>
      <c r="H367" s="47"/>
      <c r="I367" s="48">
        <v>1</v>
      </c>
      <c r="J367" s="48"/>
      <c r="K367" s="48"/>
      <c r="L367" s="49"/>
      <c r="M367" s="45"/>
      <c r="N367" s="45"/>
      <c r="O367" s="50">
        <f t="shared" si="13"/>
        <v>2</v>
      </c>
      <c r="P367" s="56">
        <f t="shared" si="16"/>
        <v>1.0249999999999999</v>
      </c>
      <c r="Q367" s="51"/>
      <c r="R367" s="52">
        <v>3000</v>
      </c>
      <c r="S367" s="53">
        <f t="shared" si="14"/>
        <v>6000</v>
      </c>
    </row>
    <row r="368" spans="1:19" s="54" customFormat="1" x14ac:dyDescent="0.25">
      <c r="A368" s="55" t="s">
        <v>405</v>
      </c>
      <c r="B368" s="45" t="s">
        <v>295</v>
      </c>
      <c r="C368" s="46"/>
      <c r="D368" s="46">
        <v>1</v>
      </c>
      <c r="E368" s="46"/>
      <c r="F368" s="47"/>
      <c r="G368" s="47"/>
      <c r="H368" s="47"/>
      <c r="I368" s="48">
        <v>1</v>
      </c>
      <c r="J368" s="48"/>
      <c r="K368" s="48"/>
      <c r="L368" s="49"/>
      <c r="M368" s="45"/>
      <c r="N368" s="45"/>
      <c r="O368" s="50">
        <f t="shared" si="13"/>
        <v>2</v>
      </c>
      <c r="P368" s="56">
        <f t="shared" si="16"/>
        <v>1.0249999999999999</v>
      </c>
      <c r="Q368" s="51"/>
      <c r="R368" s="52">
        <v>3000</v>
      </c>
      <c r="S368" s="53">
        <f t="shared" si="14"/>
        <v>6000</v>
      </c>
    </row>
    <row r="369" spans="1:19" s="54" customFormat="1" x14ac:dyDescent="0.25">
      <c r="A369" s="55" t="s">
        <v>406</v>
      </c>
      <c r="B369" s="45" t="s">
        <v>50</v>
      </c>
      <c r="C369" s="46"/>
      <c r="D369" s="46">
        <v>25</v>
      </c>
      <c r="E369" s="46"/>
      <c r="F369" s="47"/>
      <c r="G369" s="47"/>
      <c r="H369" s="47"/>
      <c r="I369" s="48"/>
      <c r="J369" s="48"/>
      <c r="K369" s="48"/>
      <c r="L369" s="49"/>
      <c r="M369" s="45"/>
      <c r="N369" s="45"/>
      <c r="O369" s="50">
        <f t="shared" si="13"/>
        <v>25</v>
      </c>
      <c r="P369" s="56">
        <f t="shared" si="16"/>
        <v>1.0249999999999999</v>
      </c>
      <c r="Q369" s="51"/>
      <c r="R369" s="52">
        <v>30</v>
      </c>
      <c r="S369" s="53">
        <f t="shared" si="14"/>
        <v>750</v>
      </c>
    </row>
    <row r="370" spans="1:19" s="54" customFormat="1" x14ac:dyDescent="0.25">
      <c r="A370" s="55" t="s">
        <v>407</v>
      </c>
      <c r="B370" s="45" t="s">
        <v>50</v>
      </c>
      <c r="C370" s="46"/>
      <c r="D370" s="46">
        <v>5</v>
      </c>
      <c r="E370" s="46"/>
      <c r="F370" s="47"/>
      <c r="G370" s="47"/>
      <c r="H370" s="47"/>
      <c r="I370" s="48"/>
      <c r="J370" s="48"/>
      <c r="K370" s="48"/>
      <c r="L370" s="49"/>
      <c r="M370" s="45"/>
      <c r="N370" s="45"/>
      <c r="O370" s="50">
        <f t="shared" si="13"/>
        <v>5</v>
      </c>
      <c r="P370" s="56">
        <f t="shared" si="16"/>
        <v>1.0249999999999999</v>
      </c>
      <c r="Q370" s="51"/>
      <c r="R370" s="52">
        <v>33</v>
      </c>
      <c r="S370" s="53">
        <f t="shared" si="14"/>
        <v>165</v>
      </c>
    </row>
    <row r="371" spans="1:19" s="54" customFormat="1" ht="25.5" x14ac:dyDescent="0.25">
      <c r="A371" s="55" t="s">
        <v>408</v>
      </c>
      <c r="B371" s="45" t="s">
        <v>90</v>
      </c>
      <c r="C371" s="46"/>
      <c r="D371" s="46">
        <v>1</v>
      </c>
      <c r="E371" s="46"/>
      <c r="F371" s="47"/>
      <c r="G371" s="47"/>
      <c r="H371" s="47"/>
      <c r="I371" s="48"/>
      <c r="J371" s="48"/>
      <c r="K371" s="48"/>
      <c r="L371" s="49"/>
      <c r="M371" s="45"/>
      <c r="N371" s="45"/>
      <c r="O371" s="50">
        <f t="shared" si="13"/>
        <v>1</v>
      </c>
      <c r="P371" s="56">
        <f t="shared" si="16"/>
        <v>1.0249999999999999</v>
      </c>
      <c r="Q371" s="51"/>
      <c r="R371" s="52">
        <v>32</v>
      </c>
      <c r="S371" s="53">
        <f t="shared" si="14"/>
        <v>32</v>
      </c>
    </row>
    <row r="372" spans="1:19" s="54" customFormat="1" x14ac:dyDescent="0.25">
      <c r="A372" s="55" t="s">
        <v>409</v>
      </c>
      <c r="B372" s="45" t="s">
        <v>90</v>
      </c>
      <c r="C372" s="46"/>
      <c r="D372" s="46">
        <v>1</v>
      </c>
      <c r="E372" s="46"/>
      <c r="F372" s="47"/>
      <c r="G372" s="47"/>
      <c r="H372" s="47"/>
      <c r="I372" s="48"/>
      <c r="J372" s="48"/>
      <c r="K372" s="48"/>
      <c r="L372" s="49"/>
      <c r="M372" s="45"/>
      <c r="N372" s="45"/>
      <c r="O372" s="50">
        <f t="shared" si="13"/>
        <v>1</v>
      </c>
      <c r="P372" s="56">
        <f>P367</f>
        <v>1.0249999999999999</v>
      </c>
      <c r="Q372" s="51"/>
      <c r="R372" s="52">
        <v>31</v>
      </c>
      <c r="S372" s="53">
        <f t="shared" si="14"/>
        <v>31</v>
      </c>
    </row>
    <row r="373" spans="1:19" s="54" customFormat="1" x14ac:dyDescent="0.25">
      <c r="A373" s="55" t="s">
        <v>410</v>
      </c>
      <c r="B373" s="45" t="s">
        <v>50</v>
      </c>
      <c r="C373" s="46"/>
      <c r="D373" s="46">
        <v>25</v>
      </c>
      <c r="E373" s="46"/>
      <c r="F373" s="47"/>
      <c r="G373" s="47"/>
      <c r="H373" s="47"/>
      <c r="I373" s="48"/>
      <c r="J373" s="48"/>
      <c r="K373" s="48"/>
      <c r="L373" s="49"/>
      <c r="M373" s="45"/>
      <c r="N373" s="45"/>
      <c r="O373" s="50">
        <f t="shared" si="13"/>
        <v>25</v>
      </c>
      <c r="P373" s="56">
        <f>P366</f>
        <v>1.0249999999999999</v>
      </c>
      <c r="Q373" s="51"/>
      <c r="R373" s="52">
        <v>250</v>
      </c>
      <c r="S373" s="53">
        <f t="shared" si="14"/>
        <v>6250</v>
      </c>
    </row>
    <row r="374" spans="1:19" s="54" customFormat="1" x14ac:dyDescent="0.25">
      <c r="A374" s="55" t="s">
        <v>172</v>
      </c>
      <c r="B374" s="45" t="s">
        <v>50</v>
      </c>
      <c r="C374" s="46"/>
      <c r="D374" s="46">
        <v>25</v>
      </c>
      <c r="E374" s="46"/>
      <c r="F374" s="47"/>
      <c r="G374" s="47"/>
      <c r="H374" s="47"/>
      <c r="I374" s="48"/>
      <c r="J374" s="48"/>
      <c r="K374" s="48"/>
      <c r="L374" s="49"/>
      <c r="M374" s="45"/>
      <c r="N374" s="45"/>
      <c r="O374" s="50">
        <f t="shared" si="13"/>
        <v>25</v>
      </c>
      <c r="P374" s="56">
        <f>P367</f>
        <v>1.0249999999999999</v>
      </c>
      <c r="Q374" s="51"/>
      <c r="R374" s="52">
        <v>260</v>
      </c>
      <c r="S374" s="53">
        <f t="shared" si="14"/>
        <v>6500</v>
      </c>
    </row>
    <row r="375" spans="1:19" s="54" customFormat="1" x14ac:dyDescent="0.25">
      <c r="A375" s="55" t="s">
        <v>411</v>
      </c>
      <c r="B375" s="45" t="s">
        <v>50</v>
      </c>
      <c r="C375" s="46"/>
      <c r="D375" s="46"/>
      <c r="E375" s="46"/>
      <c r="F375" s="47"/>
      <c r="G375" s="47">
        <v>25</v>
      </c>
      <c r="H375" s="47"/>
      <c r="I375" s="48"/>
      <c r="J375" s="48"/>
      <c r="K375" s="48"/>
      <c r="L375" s="45"/>
      <c r="M375" s="45"/>
      <c r="N375" s="45"/>
      <c r="O375" s="50">
        <f t="shared" si="13"/>
        <v>25</v>
      </c>
      <c r="P375" s="56">
        <f t="shared" ref="P375" si="17">P371</f>
        <v>1.0249999999999999</v>
      </c>
      <c r="Q375" s="51"/>
      <c r="R375" s="52">
        <v>55</v>
      </c>
      <c r="S375" s="53">
        <f t="shared" si="14"/>
        <v>1375</v>
      </c>
    </row>
    <row r="376" spans="1:19" s="54" customFormat="1" x14ac:dyDescent="0.25">
      <c r="A376" s="55" t="s">
        <v>412</v>
      </c>
      <c r="B376" s="45" t="s">
        <v>56</v>
      </c>
      <c r="C376" s="46"/>
      <c r="D376" s="46">
        <v>25</v>
      </c>
      <c r="E376" s="46"/>
      <c r="F376" s="47"/>
      <c r="G376" s="47"/>
      <c r="H376" s="47"/>
      <c r="I376" s="48"/>
      <c r="J376" s="48"/>
      <c r="K376" s="48"/>
      <c r="L376" s="49"/>
      <c r="M376" s="45"/>
      <c r="N376" s="45"/>
      <c r="O376" s="50">
        <f t="shared" si="13"/>
        <v>25</v>
      </c>
      <c r="P376" s="56">
        <f>P368</f>
        <v>1.0249999999999999</v>
      </c>
      <c r="Q376" s="51"/>
      <c r="R376" s="52">
        <v>750</v>
      </c>
      <c r="S376" s="53">
        <f t="shared" si="14"/>
        <v>18750</v>
      </c>
    </row>
    <row r="377" spans="1:19" s="54" customFormat="1" x14ac:dyDescent="0.25">
      <c r="A377" s="55"/>
      <c r="B377" s="45"/>
      <c r="C377" s="46"/>
      <c r="D377" s="46"/>
      <c r="E377" s="46"/>
      <c r="F377" s="47"/>
      <c r="G377" s="47"/>
      <c r="H377" s="47"/>
      <c r="I377" s="48"/>
      <c r="J377" s="48"/>
      <c r="K377" s="48"/>
      <c r="L377" s="49"/>
      <c r="M377" s="45"/>
      <c r="N377" s="45"/>
      <c r="O377" s="50"/>
      <c r="P377" s="56">
        <f t="shared" ref="P377:P378" si="18">P369</f>
        <v>1.0249999999999999</v>
      </c>
      <c r="Q377" s="51"/>
      <c r="R377" s="52"/>
      <c r="S377" s="79">
        <f>SUM(S263:S376)</f>
        <v>2055133</v>
      </c>
    </row>
    <row r="378" spans="1:19" ht="15.75" x14ac:dyDescent="0.25">
      <c r="A378" s="93" t="s">
        <v>413</v>
      </c>
      <c r="B378" s="94"/>
      <c r="C378" s="46"/>
      <c r="D378" s="46"/>
      <c r="E378" s="46"/>
      <c r="F378" s="47"/>
      <c r="G378" s="47"/>
      <c r="H378" s="47"/>
      <c r="I378" s="48"/>
      <c r="J378" s="48"/>
      <c r="K378" s="95"/>
      <c r="L378" s="49"/>
      <c r="M378" s="96"/>
      <c r="N378" s="96"/>
      <c r="O378" s="50"/>
      <c r="P378" s="56">
        <f t="shared" si="18"/>
        <v>1.0249999999999999</v>
      </c>
      <c r="Q378" s="97"/>
      <c r="R378" s="98"/>
      <c r="S378" s="99"/>
    </row>
    <row r="379" spans="1:19" x14ac:dyDescent="0.25">
      <c r="A379" s="74" t="s">
        <v>414</v>
      </c>
      <c r="B379" s="92" t="s">
        <v>69</v>
      </c>
      <c r="C379" s="100">
        <v>1</v>
      </c>
      <c r="D379" s="46"/>
      <c r="E379" s="46"/>
      <c r="F379" s="47"/>
      <c r="G379" s="47"/>
      <c r="H379" s="47"/>
      <c r="I379" s="48"/>
      <c r="J379" s="48"/>
      <c r="K379" s="65"/>
      <c r="L379" s="49"/>
      <c r="M379" s="96"/>
      <c r="N379" s="96"/>
      <c r="O379" s="50">
        <f t="shared" ref="O379:O398" si="19">SUM(C379:N379)</f>
        <v>1</v>
      </c>
      <c r="P379" s="67">
        <v>1.0249999999999999</v>
      </c>
      <c r="Q379" s="97"/>
      <c r="R379" s="80">
        <v>15000</v>
      </c>
      <c r="S379" s="99">
        <f t="shared" ref="S379:S442" si="20">O379*R379</f>
        <v>15000</v>
      </c>
    </row>
    <row r="380" spans="1:19" x14ac:dyDescent="0.25">
      <c r="A380" s="74" t="s">
        <v>415</v>
      </c>
      <c r="B380" s="92" t="s">
        <v>50</v>
      </c>
      <c r="C380" s="100">
        <v>2</v>
      </c>
      <c r="D380" s="46"/>
      <c r="E380" s="46"/>
      <c r="F380" s="47"/>
      <c r="G380" s="47"/>
      <c r="H380" s="47"/>
      <c r="I380" s="48"/>
      <c r="J380" s="48"/>
      <c r="K380" s="65"/>
      <c r="L380" s="49"/>
      <c r="M380" s="96"/>
      <c r="N380" s="96"/>
      <c r="O380" s="50">
        <f t="shared" si="19"/>
        <v>2</v>
      </c>
      <c r="P380" s="67">
        <v>1.0249999999999999</v>
      </c>
      <c r="Q380" s="97"/>
      <c r="R380" s="80">
        <v>180</v>
      </c>
      <c r="S380" s="99">
        <f t="shared" si="20"/>
        <v>360</v>
      </c>
    </row>
    <row r="381" spans="1:19" x14ac:dyDescent="0.25">
      <c r="A381" s="74" t="s">
        <v>416</v>
      </c>
      <c r="B381" s="92" t="s">
        <v>50</v>
      </c>
      <c r="C381" s="100">
        <v>2</v>
      </c>
      <c r="D381" s="46"/>
      <c r="E381" s="46"/>
      <c r="F381" s="47"/>
      <c r="G381" s="47"/>
      <c r="H381" s="47"/>
      <c r="I381" s="48"/>
      <c r="J381" s="48"/>
      <c r="K381" s="65"/>
      <c r="L381" s="49"/>
      <c r="M381" s="96"/>
      <c r="N381" s="96"/>
      <c r="O381" s="50">
        <f t="shared" si="19"/>
        <v>2</v>
      </c>
      <c r="P381" s="67">
        <v>1.0249999999999999</v>
      </c>
      <c r="Q381" s="97"/>
      <c r="R381" s="80">
        <v>500</v>
      </c>
      <c r="S381" s="99">
        <f t="shared" si="20"/>
        <v>1000</v>
      </c>
    </row>
    <row r="382" spans="1:19" x14ac:dyDescent="0.25">
      <c r="A382" s="74" t="s">
        <v>74</v>
      </c>
      <c r="B382" s="92" t="s">
        <v>417</v>
      </c>
      <c r="C382" s="100">
        <v>10</v>
      </c>
      <c r="D382" s="46"/>
      <c r="E382" s="46"/>
      <c r="F382" s="47"/>
      <c r="G382" s="47"/>
      <c r="H382" s="47"/>
      <c r="I382" s="48"/>
      <c r="J382" s="48"/>
      <c r="K382" s="65"/>
      <c r="L382" s="49"/>
      <c r="M382" s="96"/>
      <c r="N382" s="96"/>
      <c r="O382" s="50">
        <f t="shared" si="19"/>
        <v>10</v>
      </c>
      <c r="P382" s="67">
        <v>1.0249999999999999</v>
      </c>
      <c r="Q382" s="97"/>
      <c r="R382" s="80">
        <v>250</v>
      </c>
      <c r="S382" s="99">
        <f t="shared" si="20"/>
        <v>2500</v>
      </c>
    </row>
    <row r="383" spans="1:19" x14ac:dyDescent="0.25">
      <c r="A383" s="74" t="s">
        <v>418</v>
      </c>
      <c r="B383" s="92" t="s">
        <v>50</v>
      </c>
      <c r="C383" s="100">
        <v>2</v>
      </c>
      <c r="D383" s="46"/>
      <c r="E383" s="101"/>
      <c r="F383" s="47"/>
      <c r="G383" s="47"/>
      <c r="H383" s="47"/>
      <c r="I383" s="48"/>
      <c r="J383" s="48"/>
      <c r="K383" s="65"/>
      <c r="L383" s="49"/>
      <c r="M383" s="96"/>
      <c r="N383" s="96"/>
      <c r="O383" s="50">
        <f t="shared" si="19"/>
        <v>2</v>
      </c>
      <c r="P383" s="67">
        <v>1.0249999999999999</v>
      </c>
      <c r="Q383" s="97"/>
      <c r="R383" s="58">
        <v>300</v>
      </c>
      <c r="S383" s="99">
        <f t="shared" si="20"/>
        <v>600</v>
      </c>
    </row>
    <row r="384" spans="1:19" x14ac:dyDescent="0.25">
      <c r="A384" s="74" t="s">
        <v>419</v>
      </c>
      <c r="B384" s="92" t="s">
        <v>90</v>
      </c>
      <c r="C384" s="100">
        <v>1</v>
      </c>
      <c r="D384" s="46"/>
      <c r="E384" s="101"/>
      <c r="F384" s="47"/>
      <c r="G384" s="47"/>
      <c r="H384" s="47"/>
      <c r="I384" s="48"/>
      <c r="J384" s="48"/>
      <c r="K384" s="65"/>
      <c r="L384" s="49"/>
      <c r="M384" s="96"/>
      <c r="N384" s="96"/>
      <c r="O384" s="50">
        <f t="shared" si="19"/>
        <v>1</v>
      </c>
      <c r="P384" s="67">
        <v>1.0249999999999999</v>
      </c>
      <c r="Q384" s="97"/>
      <c r="R384" s="58">
        <v>900</v>
      </c>
      <c r="S384" s="99">
        <f t="shared" si="20"/>
        <v>900</v>
      </c>
    </row>
    <row r="385" spans="1:19" x14ac:dyDescent="0.25">
      <c r="A385" s="74" t="s">
        <v>420</v>
      </c>
      <c r="B385" s="92" t="s">
        <v>50</v>
      </c>
      <c r="C385" s="100"/>
      <c r="D385" s="46"/>
      <c r="E385" s="101"/>
      <c r="F385" s="47"/>
      <c r="G385" s="47">
        <v>1</v>
      </c>
      <c r="H385" s="47"/>
      <c r="I385" s="48"/>
      <c r="J385" s="48"/>
      <c r="K385" s="65"/>
      <c r="L385" s="49"/>
      <c r="M385" s="96"/>
      <c r="N385" s="96"/>
      <c r="O385" s="50">
        <v>1</v>
      </c>
      <c r="P385" s="67">
        <v>1.0249999999999999</v>
      </c>
      <c r="Q385" s="97"/>
      <c r="R385" s="58">
        <v>2500</v>
      </c>
      <c r="S385" s="99">
        <f t="shared" si="20"/>
        <v>2500</v>
      </c>
    </row>
    <row r="386" spans="1:19" x14ac:dyDescent="0.25">
      <c r="A386" s="74" t="s">
        <v>421</v>
      </c>
      <c r="B386" s="92" t="s">
        <v>50</v>
      </c>
      <c r="C386" s="100"/>
      <c r="D386" s="46"/>
      <c r="E386" s="101"/>
      <c r="F386" s="47"/>
      <c r="G386" s="47">
        <v>1</v>
      </c>
      <c r="H386" s="47"/>
      <c r="I386" s="48"/>
      <c r="J386" s="48"/>
      <c r="K386" s="65"/>
      <c r="L386" s="49"/>
      <c r="M386" s="96"/>
      <c r="N386" s="96"/>
      <c r="O386" s="50">
        <v>1</v>
      </c>
      <c r="P386" s="67">
        <v>1.0249999999999999</v>
      </c>
      <c r="Q386" s="97"/>
      <c r="R386" s="58">
        <v>3500</v>
      </c>
      <c r="S386" s="99">
        <f t="shared" si="20"/>
        <v>3500</v>
      </c>
    </row>
    <row r="387" spans="1:19" x14ac:dyDescent="0.25">
      <c r="A387" s="74" t="s">
        <v>422</v>
      </c>
      <c r="B387" s="92" t="s">
        <v>50</v>
      </c>
      <c r="C387" s="100">
        <v>2</v>
      </c>
      <c r="D387" s="46"/>
      <c r="E387" s="101"/>
      <c r="F387" s="47"/>
      <c r="G387" s="47"/>
      <c r="H387" s="47"/>
      <c r="I387" s="48"/>
      <c r="J387" s="48"/>
      <c r="K387" s="65"/>
      <c r="L387" s="49"/>
      <c r="M387" s="96"/>
      <c r="N387" s="96"/>
      <c r="O387" s="50">
        <f t="shared" si="19"/>
        <v>2</v>
      </c>
      <c r="P387" s="67">
        <v>1.0249999999999999</v>
      </c>
      <c r="Q387" s="97"/>
      <c r="R387" s="58">
        <v>900</v>
      </c>
      <c r="S387" s="99">
        <f t="shared" si="20"/>
        <v>1800</v>
      </c>
    </row>
    <row r="388" spans="1:19" x14ac:dyDescent="0.25">
      <c r="A388" s="74" t="s">
        <v>423</v>
      </c>
      <c r="B388" s="92" t="s">
        <v>50</v>
      </c>
      <c r="C388" s="100">
        <v>2</v>
      </c>
      <c r="D388" s="46"/>
      <c r="E388" s="101"/>
      <c r="F388" s="47"/>
      <c r="G388" s="47"/>
      <c r="H388" s="47"/>
      <c r="I388" s="48"/>
      <c r="J388" s="48"/>
      <c r="K388" s="65"/>
      <c r="L388" s="49"/>
      <c r="M388" s="96"/>
      <c r="N388" s="96"/>
      <c r="O388" s="50">
        <f t="shared" si="19"/>
        <v>2</v>
      </c>
      <c r="P388" s="67">
        <v>1.0249999999999999</v>
      </c>
      <c r="Q388" s="97"/>
      <c r="R388" s="58">
        <v>900</v>
      </c>
      <c r="S388" s="99">
        <f t="shared" si="20"/>
        <v>1800</v>
      </c>
    </row>
    <row r="389" spans="1:19" x14ac:dyDescent="0.25">
      <c r="A389" s="74" t="s">
        <v>424</v>
      </c>
      <c r="B389" s="92" t="s">
        <v>50</v>
      </c>
      <c r="C389" s="100">
        <v>9</v>
      </c>
      <c r="D389" s="46"/>
      <c r="E389" s="101"/>
      <c r="F389" s="47"/>
      <c r="G389" s="47"/>
      <c r="H389" s="47"/>
      <c r="I389" s="48"/>
      <c r="J389" s="48"/>
      <c r="K389" s="65"/>
      <c r="L389" s="49"/>
      <c r="M389" s="96"/>
      <c r="N389" s="96"/>
      <c r="O389" s="50">
        <f t="shared" si="19"/>
        <v>9</v>
      </c>
      <c r="P389" s="67">
        <v>1.0249999999999999</v>
      </c>
      <c r="Q389" s="97"/>
      <c r="R389" s="58">
        <v>900</v>
      </c>
      <c r="S389" s="99">
        <f t="shared" si="20"/>
        <v>8100</v>
      </c>
    </row>
    <row r="390" spans="1:19" ht="25.5" x14ac:dyDescent="0.25">
      <c r="A390" s="74" t="s">
        <v>425</v>
      </c>
      <c r="B390" s="92" t="s">
        <v>50</v>
      </c>
      <c r="C390" s="100"/>
      <c r="D390" s="46"/>
      <c r="E390" s="101"/>
      <c r="F390" s="47"/>
      <c r="G390" s="47">
        <v>2</v>
      </c>
      <c r="H390" s="47"/>
      <c r="I390" s="48"/>
      <c r="J390" s="48"/>
      <c r="K390" s="65"/>
      <c r="L390" s="49"/>
      <c r="M390" s="96"/>
      <c r="N390" s="96"/>
      <c r="O390" s="50">
        <v>2</v>
      </c>
      <c r="P390" s="67">
        <v>1.0249999999999999</v>
      </c>
      <c r="Q390" s="97"/>
      <c r="R390" s="58">
        <v>160</v>
      </c>
      <c r="S390" s="99">
        <f t="shared" si="20"/>
        <v>320</v>
      </c>
    </row>
    <row r="391" spans="1:19" ht="25.5" x14ac:dyDescent="0.25">
      <c r="A391" s="74" t="s">
        <v>426</v>
      </c>
      <c r="B391" s="92" t="s">
        <v>50</v>
      </c>
      <c r="C391" s="100"/>
      <c r="D391" s="46"/>
      <c r="E391" s="101"/>
      <c r="F391" s="47"/>
      <c r="G391" s="47">
        <v>2</v>
      </c>
      <c r="H391" s="47"/>
      <c r="I391" s="48"/>
      <c r="J391" s="48"/>
      <c r="K391" s="65"/>
      <c r="L391" s="49"/>
      <c r="M391" s="96"/>
      <c r="N391" s="96"/>
      <c r="O391" s="50">
        <v>2</v>
      </c>
      <c r="P391" s="67">
        <v>1.0249999999999999</v>
      </c>
      <c r="Q391" s="97"/>
      <c r="R391" s="58">
        <v>210</v>
      </c>
      <c r="S391" s="99">
        <f t="shared" si="20"/>
        <v>420</v>
      </c>
    </row>
    <row r="392" spans="1:19" ht="25.5" x14ac:dyDescent="0.25">
      <c r="A392" s="74" t="s">
        <v>427</v>
      </c>
      <c r="B392" s="92" t="s">
        <v>50</v>
      </c>
      <c r="C392" s="100"/>
      <c r="D392" s="46"/>
      <c r="E392" s="101"/>
      <c r="F392" s="47"/>
      <c r="G392" s="47">
        <v>2</v>
      </c>
      <c r="H392" s="47"/>
      <c r="I392" s="48"/>
      <c r="J392" s="48"/>
      <c r="K392" s="65"/>
      <c r="L392" s="49"/>
      <c r="M392" s="96"/>
      <c r="N392" s="96"/>
      <c r="O392" s="50">
        <v>2</v>
      </c>
      <c r="P392" s="67">
        <v>1.0249999999999999</v>
      </c>
      <c r="Q392" s="97"/>
      <c r="R392" s="58">
        <v>260</v>
      </c>
      <c r="S392" s="99">
        <f t="shared" si="20"/>
        <v>520</v>
      </c>
    </row>
    <row r="393" spans="1:19" ht="25.5" x14ac:dyDescent="0.25">
      <c r="A393" s="74" t="s">
        <v>428</v>
      </c>
      <c r="B393" s="92" t="s">
        <v>50</v>
      </c>
      <c r="C393" s="100"/>
      <c r="D393" s="46"/>
      <c r="E393" s="101"/>
      <c r="F393" s="47"/>
      <c r="G393" s="47">
        <v>2</v>
      </c>
      <c r="H393" s="47"/>
      <c r="I393" s="48"/>
      <c r="J393" s="48"/>
      <c r="K393" s="65"/>
      <c r="L393" s="49"/>
      <c r="M393" s="96"/>
      <c r="N393" s="96"/>
      <c r="O393" s="50">
        <v>2</v>
      </c>
      <c r="P393" s="67">
        <v>1.0249999999999999</v>
      </c>
      <c r="Q393" s="97"/>
      <c r="R393" s="58">
        <v>260</v>
      </c>
      <c r="S393" s="99">
        <f t="shared" si="20"/>
        <v>520</v>
      </c>
    </row>
    <row r="394" spans="1:19" x14ac:dyDescent="0.25">
      <c r="A394" s="74" t="s">
        <v>429</v>
      </c>
      <c r="B394" s="92" t="s">
        <v>207</v>
      </c>
      <c r="C394" s="100">
        <v>10</v>
      </c>
      <c r="D394" s="46"/>
      <c r="E394" s="101"/>
      <c r="F394" s="47"/>
      <c r="G394" s="47"/>
      <c r="H394" s="47"/>
      <c r="I394" s="48"/>
      <c r="J394" s="48"/>
      <c r="K394" s="65"/>
      <c r="L394" s="49"/>
      <c r="M394" s="96"/>
      <c r="N394" s="96"/>
      <c r="O394" s="50">
        <f t="shared" si="19"/>
        <v>10</v>
      </c>
      <c r="P394" s="67">
        <v>1.0249999999999999</v>
      </c>
      <c r="Q394" s="97"/>
      <c r="R394" s="58">
        <v>900</v>
      </c>
      <c r="S394" s="99">
        <f t="shared" si="20"/>
        <v>9000</v>
      </c>
    </row>
    <row r="395" spans="1:19" x14ac:dyDescent="0.25">
      <c r="A395" s="74" t="s">
        <v>430</v>
      </c>
      <c r="B395" s="92" t="s">
        <v>50</v>
      </c>
      <c r="C395" s="100">
        <v>2</v>
      </c>
      <c r="D395" s="46"/>
      <c r="E395" s="101"/>
      <c r="F395" s="47"/>
      <c r="G395" s="47"/>
      <c r="H395" s="47"/>
      <c r="I395" s="48"/>
      <c r="J395" s="48"/>
      <c r="K395" s="65"/>
      <c r="L395" s="49"/>
      <c r="M395" s="96"/>
      <c r="N395" s="96"/>
      <c r="O395" s="50">
        <f t="shared" si="19"/>
        <v>2</v>
      </c>
      <c r="P395" s="67">
        <v>1.0249999999999999</v>
      </c>
      <c r="Q395" s="97"/>
      <c r="R395" s="58">
        <v>900</v>
      </c>
      <c r="S395" s="99">
        <f t="shared" si="20"/>
        <v>1800</v>
      </c>
    </row>
    <row r="396" spans="1:19" x14ac:dyDescent="0.25">
      <c r="A396" s="74" t="s">
        <v>84</v>
      </c>
      <c r="B396" s="92" t="s">
        <v>207</v>
      </c>
      <c r="C396" s="100">
        <v>20</v>
      </c>
      <c r="D396" s="46"/>
      <c r="E396" s="101"/>
      <c r="F396" s="47">
        <v>20</v>
      </c>
      <c r="G396" s="47"/>
      <c r="H396" s="47"/>
      <c r="I396" s="48"/>
      <c r="J396" s="48"/>
      <c r="K396" s="65"/>
      <c r="L396" s="49"/>
      <c r="M396" s="96"/>
      <c r="N396" s="96"/>
      <c r="O396" s="50">
        <f t="shared" si="19"/>
        <v>40</v>
      </c>
      <c r="P396" s="67">
        <v>1.0249999999999999</v>
      </c>
      <c r="Q396" s="97"/>
      <c r="R396" s="58">
        <v>34</v>
      </c>
      <c r="S396" s="99">
        <f t="shared" si="20"/>
        <v>1360</v>
      </c>
    </row>
    <row r="397" spans="1:19" x14ac:dyDescent="0.25">
      <c r="A397" s="74" t="s">
        <v>431</v>
      </c>
      <c r="B397" s="92" t="s">
        <v>207</v>
      </c>
      <c r="C397" s="100">
        <v>10</v>
      </c>
      <c r="D397" s="46"/>
      <c r="E397" s="101"/>
      <c r="F397" s="47"/>
      <c r="G397" s="47"/>
      <c r="H397" s="47"/>
      <c r="I397" s="48"/>
      <c r="J397" s="48"/>
      <c r="K397" s="65">
        <v>10</v>
      </c>
      <c r="L397" s="49"/>
      <c r="M397" s="96"/>
      <c r="N397" s="96"/>
      <c r="O397" s="50">
        <f t="shared" si="19"/>
        <v>20</v>
      </c>
      <c r="P397" s="67">
        <v>1.0249999999999999</v>
      </c>
      <c r="Q397" s="97"/>
      <c r="R397" s="58">
        <v>150</v>
      </c>
      <c r="S397" s="99">
        <f t="shared" si="20"/>
        <v>3000</v>
      </c>
    </row>
    <row r="398" spans="1:19" x14ac:dyDescent="0.25">
      <c r="A398" s="74" t="s">
        <v>432</v>
      </c>
      <c r="B398" s="92" t="s">
        <v>207</v>
      </c>
      <c r="C398" s="100">
        <v>10</v>
      </c>
      <c r="D398" s="46"/>
      <c r="E398" s="101"/>
      <c r="F398" s="47"/>
      <c r="G398" s="47"/>
      <c r="H398" s="47"/>
      <c r="I398" s="48"/>
      <c r="J398" s="48"/>
      <c r="K398" s="65">
        <v>10</v>
      </c>
      <c r="L398" s="49"/>
      <c r="M398" s="96"/>
      <c r="N398" s="96"/>
      <c r="O398" s="50">
        <f t="shared" si="19"/>
        <v>20</v>
      </c>
      <c r="P398" s="67">
        <v>1.0249999999999999</v>
      </c>
      <c r="Q398" s="97"/>
      <c r="R398" s="58">
        <v>150</v>
      </c>
      <c r="S398" s="99">
        <f t="shared" si="20"/>
        <v>3000</v>
      </c>
    </row>
    <row r="399" spans="1:19" x14ac:dyDescent="0.25">
      <c r="A399" s="74" t="s">
        <v>433</v>
      </c>
      <c r="B399" s="92" t="s">
        <v>50</v>
      </c>
      <c r="C399" s="100">
        <v>2</v>
      </c>
      <c r="D399" s="46"/>
      <c r="E399" s="46"/>
      <c r="F399" s="47"/>
      <c r="G399" s="47"/>
      <c r="H399" s="47"/>
      <c r="I399" s="48"/>
      <c r="J399" s="48"/>
      <c r="K399" s="65"/>
      <c r="L399" s="49"/>
      <c r="M399" s="96"/>
      <c r="N399" s="96"/>
      <c r="O399" s="50">
        <f>SUM(C399:N399)</f>
        <v>2</v>
      </c>
      <c r="P399" s="67">
        <v>1.0249999999999999</v>
      </c>
      <c r="Q399" s="97"/>
      <c r="R399" s="58">
        <v>300</v>
      </c>
      <c r="S399" s="99">
        <f t="shared" si="20"/>
        <v>600</v>
      </c>
    </row>
    <row r="400" spans="1:19" x14ac:dyDescent="0.25">
      <c r="A400" s="74" t="s">
        <v>434</v>
      </c>
      <c r="B400" s="92" t="s">
        <v>50</v>
      </c>
      <c r="C400" s="100">
        <v>2</v>
      </c>
      <c r="D400" s="46"/>
      <c r="E400" s="46"/>
      <c r="F400" s="47"/>
      <c r="G400" s="47"/>
      <c r="H400" s="47"/>
      <c r="I400" s="48"/>
      <c r="J400" s="48"/>
      <c r="K400" s="65"/>
      <c r="L400" s="49"/>
      <c r="M400" s="96"/>
      <c r="N400" s="96"/>
      <c r="O400" s="50">
        <f>SUM(C400:N400)</f>
        <v>2</v>
      </c>
      <c r="P400" s="67">
        <v>1.0249999999999999</v>
      </c>
      <c r="Q400" s="97"/>
      <c r="R400" s="58">
        <v>300</v>
      </c>
      <c r="S400" s="99">
        <f t="shared" si="20"/>
        <v>600</v>
      </c>
    </row>
    <row r="401" spans="1:19" x14ac:dyDescent="0.25">
      <c r="A401" s="74" t="s">
        <v>435</v>
      </c>
      <c r="B401" s="92" t="s">
        <v>50</v>
      </c>
      <c r="C401" s="100">
        <v>2</v>
      </c>
      <c r="D401" s="46"/>
      <c r="E401" s="46"/>
      <c r="F401" s="47"/>
      <c r="G401" s="47"/>
      <c r="H401" s="47"/>
      <c r="I401" s="48"/>
      <c r="J401" s="48"/>
      <c r="K401" s="65"/>
      <c r="L401" s="49"/>
      <c r="M401" s="96"/>
      <c r="N401" s="96"/>
      <c r="O401" s="50">
        <f t="shared" ref="O401:O402" si="21">SUM(C401:N401)</f>
        <v>2</v>
      </c>
      <c r="P401" s="67">
        <v>1.0249999999999999</v>
      </c>
      <c r="Q401" s="97"/>
      <c r="R401" s="58">
        <v>150</v>
      </c>
      <c r="S401" s="99">
        <f t="shared" si="20"/>
        <v>300</v>
      </c>
    </row>
    <row r="402" spans="1:19" x14ac:dyDescent="0.25">
      <c r="A402" s="74" t="s">
        <v>436</v>
      </c>
      <c r="B402" s="92" t="s">
        <v>50</v>
      </c>
      <c r="C402" s="100">
        <v>2</v>
      </c>
      <c r="D402" s="46"/>
      <c r="E402" s="46"/>
      <c r="F402" s="47"/>
      <c r="G402" s="47"/>
      <c r="H402" s="47"/>
      <c r="I402" s="48"/>
      <c r="J402" s="48"/>
      <c r="K402" s="65"/>
      <c r="L402" s="49"/>
      <c r="M402" s="96"/>
      <c r="N402" s="96"/>
      <c r="O402" s="50">
        <f t="shared" si="21"/>
        <v>2</v>
      </c>
      <c r="P402" s="67">
        <v>1.0249999999999999</v>
      </c>
      <c r="Q402" s="97"/>
      <c r="R402" s="58">
        <v>150</v>
      </c>
      <c r="S402" s="99">
        <f t="shared" si="20"/>
        <v>300</v>
      </c>
    </row>
    <row r="403" spans="1:19" x14ac:dyDescent="0.25">
      <c r="A403" s="74" t="s">
        <v>437</v>
      </c>
      <c r="B403" s="92" t="s">
        <v>50</v>
      </c>
      <c r="C403" s="100">
        <v>2</v>
      </c>
      <c r="D403" s="46"/>
      <c r="E403" s="46"/>
      <c r="F403" s="47"/>
      <c r="G403" s="47"/>
      <c r="H403" s="47"/>
      <c r="I403" s="48"/>
      <c r="J403" s="48"/>
      <c r="K403" s="65"/>
      <c r="L403" s="49"/>
      <c r="M403" s="96"/>
      <c r="N403" s="96"/>
      <c r="O403" s="50">
        <f>SUM(C403:N403)</f>
        <v>2</v>
      </c>
      <c r="P403" s="67">
        <v>1.0249999999999999</v>
      </c>
      <c r="Q403" s="97"/>
      <c r="R403" s="58">
        <v>300</v>
      </c>
      <c r="S403" s="99">
        <f t="shared" si="20"/>
        <v>600</v>
      </c>
    </row>
    <row r="404" spans="1:19" x14ac:dyDescent="0.25">
      <c r="A404" s="74" t="s">
        <v>438</v>
      </c>
      <c r="B404" s="92" t="s">
        <v>50</v>
      </c>
      <c r="C404" s="100">
        <v>10</v>
      </c>
      <c r="D404" s="46"/>
      <c r="E404" s="46"/>
      <c r="F404" s="47"/>
      <c r="G404" s="47"/>
      <c r="H404" s="47"/>
      <c r="I404" s="48"/>
      <c r="J404" s="48"/>
      <c r="K404" s="65"/>
      <c r="L404" s="49"/>
      <c r="M404" s="96"/>
      <c r="N404" s="96"/>
      <c r="O404" s="50">
        <f>SUM(C404:N404)</f>
        <v>10</v>
      </c>
      <c r="P404" s="67">
        <v>1.0249999999999999</v>
      </c>
      <c r="Q404" s="97"/>
      <c r="R404" s="58">
        <v>300</v>
      </c>
      <c r="S404" s="99">
        <f t="shared" si="20"/>
        <v>3000</v>
      </c>
    </row>
    <row r="405" spans="1:19" x14ac:dyDescent="0.25">
      <c r="A405" s="74" t="s">
        <v>229</v>
      </c>
      <c r="B405" s="92" t="s">
        <v>207</v>
      </c>
      <c r="C405" s="100">
        <v>20</v>
      </c>
      <c r="D405" s="46"/>
      <c r="E405" s="46"/>
      <c r="F405" s="47"/>
      <c r="G405" s="47">
        <v>20</v>
      </c>
      <c r="H405" s="47"/>
      <c r="I405" s="48"/>
      <c r="J405" s="48"/>
      <c r="K405" s="65"/>
      <c r="L405" s="49"/>
      <c r="M405" s="96"/>
      <c r="N405" s="96"/>
      <c r="O405" s="50">
        <f t="shared" ref="O405:O466" si="22">SUM(C405:N405)</f>
        <v>40</v>
      </c>
      <c r="P405" s="67">
        <v>1.0249999999999999</v>
      </c>
      <c r="Q405" s="97"/>
      <c r="R405" s="58">
        <v>50</v>
      </c>
      <c r="S405" s="99">
        <f t="shared" si="20"/>
        <v>2000</v>
      </c>
    </row>
    <row r="406" spans="1:19" x14ac:dyDescent="0.25">
      <c r="A406" s="74" t="s">
        <v>439</v>
      </c>
      <c r="B406" s="92" t="s">
        <v>207</v>
      </c>
      <c r="C406" s="100">
        <v>10</v>
      </c>
      <c r="D406" s="46"/>
      <c r="E406" s="46"/>
      <c r="F406" s="47"/>
      <c r="G406" s="47">
        <v>20</v>
      </c>
      <c r="H406" s="47"/>
      <c r="I406" s="48"/>
      <c r="J406" s="48"/>
      <c r="K406" s="65"/>
      <c r="L406" s="49"/>
      <c r="M406" s="96"/>
      <c r="N406" s="96"/>
      <c r="O406" s="50">
        <f t="shared" si="22"/>
        <v>30</v>
      </c>
      <c r="P406" s="67">
        <v>1.0249999999999999</v>
      </c>
      <c r="Q406" s="97"/>
      <c r="R406" s="58">
        <v>50</v>
      </c>
      <c r="S406" s="99">
        <f t="shared" si="20"/>
        <v>1500</v>
      </c>
    </row>
    <row r="407" spans="1:19" x14ac:dyDescent="0.25">
      <c r="A407" s="74" t="s">
        <v>105</v>
      </c>
      <c r="B407" s="92" t="s">
        <v>174</v>
      </c>
      <c r="C407" s="100">
        <v>10</v>
      </c>
      <c r="D407" s="46"/>
      <c r="E407" s="46"/>
      <c r="F407" s="47"/>
      <c r="G407" s="47">
        <v>20</v>
      </c>
      <c r="H407" s="47"/>
      <c r="I407" s="48"/>
      <c r="J407" s="48"/>
      <c r="K407" s="65"/>
      <c r="L407" s="49"/>
      <c r="M407" s="96"/>
      <c r="N407" s="96"/>
      <c r="O407" s="50">
        <f t="shared" si="22"/>
        <v>30</v>
      </c>
      <c r="P407" s="67">
        <v>1.0249999999999999</v>
      </c>
      <c r="Q407" s="97"/>
      <c r="R407" s="58">
        <v>50</v>
      </c>
      <c r="S407" s="99">
        <f t="shared" si="20"/>
        <v>1500</v>
      </c>
    </row>
    <row r="408" spans="1:19" x14ac:dyDescent="0.25">
      <c r="A408" s="74" t="s">
        <v>440</v>
      </c>
      <c r="B408" s="92" t="s">
        <v>50</v>
      </c>
      <c r="C408" s="100">
        <v>2</v>
      </c>
      <c r="D408" s="46"/>
      <c r="E408" s="46"/>
      <c r="F408" s="47"/>
      <c r="G408" s="47"/>
      <c r="H408" s="47"/>
      <c r="I408" s="48"/>
      <c r="J408" s="48"/>
      <c r="K408" s="65"/>
      <c r="L408" s="49"/>
      <c r="M408" s="96"/>
      <c r="N408" s="96"/>
      <c r="O408" s="50">
        <f t="shared" si="22"/>
        <v>2</v>
      </c>
      <c r="P408" s="67">
        <v>1.0249999999999999</v>
      </c>
      <c r="Q408" s="97"/>
      <c r="R408" s="58">
        <v>300</v>
      </c>
      <c r="S408" s="99">
        <f t="shared" si="20"/>
        <v>600</v>
      </c>
    </row>
    <row r="409" spans="1:19" x14ac:dyDescent="0.25">
      <c r="A409" s="74" t="s">
        <v>441</v>
      </c>
      <c r="B409" s="92" t="s">
        <v>73</v>
      </c>
      <c r="C409" s="100">
        <v>2</v>
      </c>
      <c r="D409" s="46"/>
      <c r="E409" s="46"/>
      <c r="F409" s="47"/>
      <c r="G409" s="47"/>
      <c r="H409" s="47"/>
      <c r="I409" s="48"/>
      <c r="J409" s="48"/>
      <c r="K409" s="65"/>
      <c r="L409" s="49"/>
      <c r="M409" s="96"/>
      <c r="N409" s="96"/>
      <c r="O409" s="50">
        <f t="shared" si="22"/>
        <v>2</v>
      </c>
      <c r="P409" s="67">
        <v>1.0249999999999999</v>
      </c>
      <c r="Q409" s="97"/>
      <c r="R409" s="58">
        <v>300</v>
      </c>
      <c r="S409" s="99">
        <f t="shared" si="20"/>
        <v>600</v>
      </c>
    </row>
    <row r="410" spans="1:19" x14ac:dyDescent="0.25">
      <c r="A410" s="74" t="s">
        <v>442</v>
      </c>
      <c r="B410" s="92" t="s">
        <v>50</v>
      </c>
      <c r="C410" s="100">
        <v>2</v>
      </c>
      <c r="D410" s="46"/>
      <c r="E410" s="46"/>
      <c r="F410" s="47"/>
      <c r="G410" s="47"/>
      <c r="H410" s="47"/>
      <c r="I410" s="48"/>
      <c r="J410" s="48"/>
      <c r="K410" s="65"/>
      <c r="L410" s="49"/>
      <c r="M410" s="96"/>
      <c r="N410" s="96"/>
      <c r="O410" s="50">
        <f t="shared" si="22"/>
        <v>2</v>
      </c>
      <c r="P410" s="67">
        <v>1.0249999999999999</v>
      </c>
      <c r="Q410" s="97"/>
      <c r="R410" s="58">
        <v>180</v>
      </c>
      <c r="S410" s="99">
        <f t="shared" si="20"/>
        <v>360</v>
      </c>
    </row>
    <row r="411" spans="1:19" x14ac:dyDescent="0.25">
      <c r="A411" s="74" t="s">
        <v>443</v>
      </c>
      <c r="B411" s="92" t="s">
        <v>50</v>
      </c>
      <c r="C411" s="100">
        <v>2</v>
      </c>
      <c r="D411" s="46"/>
      <c r="E411" s="46"/>
      <c r="F411" s="47"/>
      <c r="G411" s="47"/>
      <c r="H411" s="47"/>
      <c r="I411" s="48"/>
      <c r="J411" s="48"/>
      <c r="K411" s="65"/>
      <c r="L411" s="49"/>
      <c r="M411" s="96"/>
      <c r="N411" s="96"/>
      <c r="O411" s="50">
        <f t="shared" si="22"/>
        <v>2</v>
      </c>
      <c r="P411" s="67">
        <v>1.0249999999999999</v>
      </c>
      <c r="Q411" s="97"/>
      <c r="R411" s="58">
        <v>220</v>
      </c>
      <c r="S411" s="99">
        <f t="shared" si="20"/>
        <v>440</v>
      </c>
    </row>
    <row r="412" spans="1:19" x14ac:dyDescent="0.25">
      <c r="A412" s="74" t="s">
        <v>444</v>
      </c>
      <c r="B412" s="92" t="s">
        <v>73</v>
      </c>
      <c r="C412" s="100">
        <v>2</v>
      </c>
      <c r="D412" s="46"/>
      <c r="E412" s="46"/>
      <c r="F412" s="47"/>
      <c r="G412" s="47"/>
      <c r="H412" s="47"/>
      <c r="I412" s="48"/>
      <c r="J412" s="48"/>
      <c r="K412" s="65"/>
      <c r="L412" s="49"/>
      <c r="M412" s="96"/>
      <c r="N412" s="96"/>
      <c r="O412" s="50">
        <f t="shared" si="22"/>
        <v>2</v>
      </c>
      <c r="P412" s="67">
        <v>1.0249999999999999</v>
      </c>
      <c r="Q412" s="97"/>
      <c r="R412" s="80">
        <v>1000</v>
      </c>
      <c r="S412" s="99">
        <f t="shared" si="20"/>
        <v>2000</v>
      </c>
    </row>
    <row r="413" spans="1:19" x14ac:dyDescent="0.25">
      <c r="A413" s="74" t="s">
        <v>445</v>
      </c>
      <c r="B413" s="92" t="s">
        <v>50</v>
      </c>
      <c r="C413" s="100">
        <v>2</v>
      </c>
      <c r="D413" s="46"/>
      <c r="E413" s="46"/>
      <c r="F413" s="47"/>
      <c r="G413" s="47"/>
      <c r="H413" s="47"/>
      <c r="I413" s="48"/>
      <c r="J413" s="48"/>
      <c r="K413" s="65"/>
      <c r="L413" s="49"/>
      <c r="M413" s="96"/>
      <c r="N413" s="96"/>
      <c r="O413" s="50">
        <f t="shared" si="22"/>
        <v>2</v>
      </c>
      <c r="P413" s="67">
        <v>1.0249999999999999</v>
      </c>
      <c r="Q413" s="97"/>
      <c r="R413" s="80">
        <v>1000</v>
      </c>
      <c r="S413" s="99">
        <f t="shared" si="20"/>
        <v>2000</v>
      </c>
    </row>
    <row r="414" spans="1:19" x14ac:dyDescent="0.25">
      <c r="A414" s="74" t="s">
        <v>446</v>
      </c>
      <c r="B414" s="92" t="s">
        <v>50</v>
      </c>
      <c r="C414" s="100">
        <v>8</v>
      </c>
      <c r="D414" s="46"/>
      <c r="E414" s="46"/>
      <c r="F414" s="47"/>
      <c r="G414" s="47"/>
      <c r="H414" s="47"/>
      <c r="I414" s="48"/>
      <c r="J414" s="48"/>
      <c r="K414" s="65"/>
      <c r="L414" s="49"/>
      <c r="M414" s="96"/>
      <c r="N414" s="96"/>
      <c r="O414" s="50">
        <f t="shared" si="22"/>
        <v>8</v>
      </c>
      <c r="P414" s="67">
        <v>1.0249999999999999</v>
      </c>
      <c r="Q414" s="97"/>
      <c r="R414" s="58">
        <v>1800</v>
      </c>
      <c r="S414" s="99">
        <f t="shared" si="20"/>
        <v>14400</v>
      </c>
    </row>
    <row r="415" spans="1:19" s="54" customFormat="1" x14ac:dyDescent="0.25">
      <c r="A415" s="74" t="s">
        <v>447</v>
      </c>
      <c r="B415" s="92" t="s">
        <v>69</v>
      </c>
      <c r="C415" s="100">
        <v>2</v>
      </c>
      <c r="D415" s="46"/>
      <c r="E415" s="46"/>
      <c r="F415" s="47"/>
      <c r="G415" s="47"/>
      <c r="H415" s="47"/>
      <c r="I415" s="48"/>
      <c r="J415" s="48"/>
      <c r="K415" s="65"/>
      <c r="L415" s="49"/>
      <c r="M415" s="96"/>
      <c r="N415" s="96"/>
      <c r="O415" s="50">
        <f t="shared" si="22"/>
        <v>2</v>
      </c>
      <c r="P415" s="67">
        <v>1.0249999999999999</v>
      </c>
      <c r="Q415" s="97"/>
      <c r="R415" s="80">
        <v>4500</v>
      </c>
      <c r="S415" s="99">
        <f t="shared" si="20"/>
        <v>9000</v>
      </c>
    </row>
    <row r="416" spans="1:19" x14ac:dyDescent="0.25">
      <c r="A416" s="74" t="s">
        <v>448</v>
      </c>
      <c r="B416" s="92" t="s">
        <v>50</v>
      </c>
      <c r="C416" s="100">
        <v>2</v>
      </c>
      <c r="D416" s="46"/>
      <c r="E416" s="46"/>
      <c r="F416" s="47"/>
      <c r="G416" s="47"/>
      <c r="H416" s="47"/>
      <c r="I416" s="48"/>
      <c r="J416" s="48"/>
      <c r="K416" s="65"/>
      <c r="L416" s="49"/>
      <c r="M416" s="96"/>
      <c r="N416" s="96"/>
      <c r="O416" s="50">
        <f t="shared" si="22"/>
        <v>2</v>
      </c>
      <c r="P416" s="67">
        <v>1.0249999999999999</v>
      </c>
      <c r="Q416" s="97"/>
      <c r="R416" s="58">
        <v>1300</v>
      </c>
      <c r="S416" s="99">
        <f t="shared" si="20"/>
        <v>2600</v>
      </c>
    </row>
    <row r="417" spans="1:19" x14ac:dyDescent="0.25">
      <c r="A417" s="74" t="s">
        <v>449</v>
      </c>
      <c r="B417" s="92" t="s">
        <v>50</v>
      </c>
      <c r="C417" s="100">
        <v>4</v>
      </c>
      <c r="D417" s="46"/>
      <c r="E417" s="46"/>
      <c r="F417" s="47"/>
      <c r="G417" s="47"/>
      <c r="H417" s="47"/>
      <c r="I417" s="48"/>
      <c r="J417" s="48"/>
      <c r="K417" s="65"/>
      <c r="L417" s="49"/>
      <c r="M417" s="96"/>
      <c r="N417" s="96"/>
      <c r="O417" s="50">
        <f t="shared" si="22"/>
        <v>4</v>
      </c>
      <c r="P417" s="67">
        <v>1.0249999999999999</v>
      </c>
      <c r="Q417" s="97"/>
      <c r="R417" s="58">
        <v>1200</v>
      </c>
      <c r="S417" s="99">
        <f t="shared" si="20"/>
        <v>4800</v>
      </c>
    </row>
    <row r="418" spans="1:19" x14ac:dyDescent="0.25">
      <c r="A418" s="74" t="s">
        <v>246</v>
      </c>
      <c r="B418" s="92" t="s">
        <v>50</v>
      </c>
      <c r="C418" s="100">
        <v>10</v>
      </c>
      <c r="D418" s="46"/>
      <c r="E418" s="46"/>
      <c r="F418" s="47"/>
      <c r="G418" s="47"/>
      <c r="H418" s="47"/>
      <c r="I418" s="48"/>
      <c r="J418" s="48"/>
      <c r="K418" s="65"/>
      <c r="L418" s="49"/>
      <c r="M418" s="96"/>
      <c r="N418" s="96"/>
      <c r="O418" s="50">
        <f t="shared" si="22"/>
        <v>10</v>
      </c>
      <c r="P418" s="67">
        <v>1.0249999999999999</v>
      </c>
      <c r="Q418" s="97"/>
      <c r="R418" s="58">
        <v>450</v>
      </c>
      <c r="S418" s="99">
        <f t="shared" si="20"/>
        <v>4500</v>
      </c>
    </row>
    <row r="419" spans="1:19" ht="25.5" x14ac:dyDescent="0.25">
      <c r="A419" s="74" t="s">
        <v>450</v>
      </c>
      <c r="B419" s="92"/>
      <c r="C419" s="100"/>
      <c r="D419" s="46"/>
      <c r="E419" s="46"/>
      <c r="F419" s="47"/>
      <c r="G419" s="47">
        <v>2</v>
      </c>
      <c r="H419" s="47"/>
      <c r="I419" s="48"/>
      <c r="J419" s="48"/>
      <c r="K419" s="65"/>
      <c r="L419" s="49"/>
      <c r="M419" s="96"/>
      <c r="N419" s="96"/>
      <c r="O419" s="50">
        <v>2</v>
      </c>
      <c r="P419" s="67">
        <v>1.0249999999999999</v>
      </c>
      <c r="Q419" s="97"/>
      <c r="R419" s="58">
        <v>210</v>
      </c>
      <c r="S419" s="99">
        <f t="shared" si="20"/>
        <v>420</v>
      </c>
    </row>
    <row r="420" spans="1:19" ht="25.5" x14ac:dyDescent="0.25">
      <c r="A420" s="74" t="s">
        <v>451</v>
      </c>
      <c r="B420" s="92"/>
      <c r="C420" s="100"/>
      <c r="D420" s="46"/>
      <c r="E420" s="46"/>
      <c r="F420" s="47"/>
      <c r="G420" s="47">
        <v>2</v>
      </c>
      <c r="H420" s="47"/>
      <c r="I420" s="48"/>
      <c r="J420" s="48"/>
      <c r="K420" s="65"/>
      <c r="L420" s="49"/>
      <c r="M420" s="96"/>
      <c r="N420" s="96"/>
      <c r="O420" s="50">
        <v>2</v>
      </c>
      <c r="P420" s="67">
        <v>1.0249999999999999</v>
      </c>
      <c r="Q420" s="97"/>
      <c r="R420" s="58">
        <v>210</v>
      </c>
      <c r="S420" s="99">
        <f t="shared" si="20"/>
        <v>420</v>
      </c>
    </row>
    <row r="421" spans="1:19" ht="25.5" x14ac:dyDescent="0.25">
      <c r="A421" s="74" t="s">
        <v>452</v>
      </c>
      <c r="B421" s="92"/>
      <c r="C421" s="100"/>
      <c r="D421" s="46"/>
      <c r="E421" s="46"/>
      <c r="F421" s="47"/>
      <c r="G421" s="47">
        <v>2</v>
      </c>
      <c r="H421" s="47"/>
      <c r="I421" s="48"/>
      <c r="J421" s="48"/>
      <c r="K421" s="65"/>
      <c r="L421" s="49"/>
      <c r="M421" s="96"/>
      <c r="N421" s="96"/>
      <c r="O421" s="50">
        <v>2</v>
      </c>
      <c r="P421" s="67">
        <v>1.0249999999999999</v>
      </c>
      <c r="Q421" s="97"/>
      <c r="R421" s="58">
        <v>210</v>
      </c>
      <c r="S421" s="99">
        <f t="shared" si="20"/>
        <v>420</v>
      </c>
    </row>
    <row r="422" spans="1:19" ht="25.5" x14ac:dyDescent="0.25">
      <c r="A422" s="74" t="s">
        <v>453</v>
      </c>
      <c r="B422" s="92"/>
      <c r="C422" s="100"/>
      <c r="D422" s="46"/>
      <c r="E422" s="46"/>
      <c r="F422" s="47"/>
      <c r="G422" s="47">
        <v>2</v>
      </c>
      <c r="H422" s="47"/>
      <c r="I422" s="48"/>
      <c r="J422" s="48"/>
      <c r="K422" s="65"/>
      <c r="L422" s="49"/>
      <c r="M422" s="96"/>
      <c r="N422" s="96"/>
      <c r="O422" s="50">
        <v>2</v>
      </c>
      <c r="P422" s="67">
        <v>1.0249999999999999</v>
      </c>
      <c r="Q422" s="97"/>
      <c r="R422" s="58">
        <v>220</v>
      </c>
      <c r="S422" s="99">
        <f t="shared" si="20"/>
        <v>440</v>
      </c>
    </row>
    <row r="423" spans="1:19" ht="25.5" x14ac:dyDescent="0.25">
      <c r="A423" s="74" t="s">
        <v>454</v>
      </c>
      <c r="B423" s="92"/>
      <c r="C423" s="100"/>
      <c r="D423" s="46"/>
      <c r="E423" s="46"/>
      <c r="F423" s="47"/>
      <c r="G423" s="47">
        <v>2</v>
      </c>
      <c r="H423" s="47"/>
      <c r="I423" s="48"/>
      <c r="J423" s="48"/>
      <c r="K423" s="65"/>
      <c r="L423" s="49"/>
      <c r="M423" s="96"/>
      <c r="N423" s="96"/>
      <c r="O423" s="50">
        <v>2</v>
      </c>
      <c r="P423" s="67">
        <v>1.0249999999999999</v>
      </c>
      <c r="Q423" s="97"/>
      <c r="R423" s="58">
        <v>220</v>
      </c>
      <c r="S423" s="99">
        <f t="shared" si="20"/>
        <v>440</v>
      </c>
    </row>
    <row r="424" spans="1:19" ht="25.5" x14ac:dyDescent="0.25">
      <c r="A424" s="74" t="s">
        <v>455</v>
      </c>
      <c r="B424" s="92"/>
      <c r="C424" s="100"/>
      <c r="D424" s="46"/>
      <c r="E424" s="46"/>
      <c r="F424" s="47"/>
      <c r="G424" s="47">
        <v>2</v>
      </c>
      <c r="H424" s="47"/>
      <c r="I424" s="48"/>
      <c r="J424" s="48"/>
      <c r="K424" s="65"/>
      <c r="L424" s="49"/>
      <c r="M424" s="96"/>
      <c r="N424" s="96"/>
      <c r="O424" s="50">
        <v>2</v>
      </c>
      <c r="P424" s="67">
        <v>1.0249999999999999</v>
      </c>
      <c r="Q424" s="97"/>
      <c r="R424" s="58">
        <v>220</v>
      </c>
      <c r="S424" s="99">
        <f t="shared" si="20"/>
        <v>440</v>
      </c>
    </row>
    <row r="425" spans="1:19" ht="25.5" x14ac:dyDescent="0.25">
      <c r="A425" s="74" t="s">
        <v>456</v>
      </c>
      <c r="B425" s="92"/>
      <c r="C425" s="100"/>
      <c r="D425" s="46"/>
      <c r="E425" s="46"/>
      <c r="F425" s="47"/>
      <c r="G425" s="47">
        <v>2</v>
      </c>
      <c r="H425" s="47"/>
      <c r="I425" s="48"/>
      <c r="J425" s="48"/>
      <c r="K425" s="65"/>
      <c r="L425" s="49"/>
      <c r="M425" s="96"/>
      <c r="N425" s="96"/>
      <c r="O425" s="50">
        <v>2</v>
      </c>
      <c r="P425" s="67">
        <v>1.0249999999999999</v>
      </c>
      <c r="Q425" s="97"/>
      <c r="R425" s="58">
        <v>200</v>
      </c>
      <c r="S425" s="99">
        <f t="shared" si="20"/>
        <v>400</v>
      </c>
    </row>
    <row r="426" spans="1:19" ht="25.5" x14ac:dyDescent="0.25">
      <c r="A426" s="74" t="s">
        <v>457</v>
      </c>
      <c r="B426" s="92"/>
      <c r="C426" s="100"/>
      <c r="D426" s="46"/>
      <c r="E426" s="46"/>
      <c r="F426" s="47"/>
      <c r="G426" s="47">
        <v>2</v>
      </c>
      <c r="H426" s="47"/>
      <c r="I426" s="48"/>
      <c r="J426" s="48"/>
      <c r="K426" s="65"/>
      <c r="L426" s="49"/>
      <c r="M426" s="96"/>
      <c r="N426" s="96"/>
      <c r="O426" s="50">
        <v>2</v>
      </c>
      <c r="P426" s="67">
        <v>1.0249999999999999</v>
      </c>
      <c r="Q426" s="97"/>
      <c r="R426" s="58">
        <v>200</v>
      </c>
      <c r="S426" s="99">
        <f t="shared" si="20"/>
        <v>400</v>
      </c>
    </row>
    <row r="427" spans="1:19" ht="25.5" x14ac:dyDescent="0.25">
      <c r="A427" s="74" t="s">
        <v>458</v>
      </c>
      <c r="B427" s="92"/>
      <c r="C427" s="100"/>
      <c r="D427" s="46"/>
      <c r="E427" s="46"/>
      <c r="F427" s="47"/>
      <c r="G427" s="47">
        <v>2</v>
      </c>
      <c r="H427" s="47"/>
      <c r="I427" s="48"/>
      <c r="J427" s="48"/>
      <c r="K427" s="65"/>
      <c r="L427" s="49"/>
      <c r="M427" s="96"/>
      <c r="N427" s="96"/>
      <c r="O427" s="50">
        <v>2</v>
      </c>
      <c r="P427" s="67">
        <v>1.0249999999999999</v>
      </c>
      <c r="Q427" s="97"/>
      <c r="R427" s="58">
        <v>200</v>
      </c>
      <c r="S427" s="99">
        <f t="shared" si="20"/>
        <v>400</v>
      </c>
    </row>
    <row r="428" spans="1:19" ht="25.5" x14ac:dyDescent="0.25">
      <c r="A428" s="74" t="s">
        <v>459</v>
      </c>
      <c r="B428" s="92"/>
      <c r="C428" s="100"/>
      <c r="D428" s="46"/>
      <c r="E428" s="46"/>
      <c r="F428" s="47"/>
      <c r="G428" s="47">
        <v>2</v>
      </c>
      <c r="H428" s="47"/>
      <c r="I428" s="48"/>
      <c r="J428" s="48"/>
      <c r="K428" s="65"/>
      <c r="L428" s="49"/>
      <c r="M428" s="96"/>
      <c r="N428" s="96"/>
      <c r="O428" s="50">
        <v>2</v>
      </c>
      <c r="P428" s="67">
        <v>1.0249999999999999</v>
      </c>
      <c r="Q428" s="97"/>
      <c r="R428" s="58">
        <v>220</v>
      </c>
      <c r="S428" s="99">
        <f t="shared" si="20"/>
        <v>440</v>
      </c>
    </row>
    <row r="429" spans="1:19" ht="25.5" x14ac:dyDescent="0.25">
      <c r="A429" s="74" t="s">
        <v>460</v>
      </c>
      <c r="B429" s="92"/>
      <c r="C429" s="100"/>
      <c r="D429" s="46"/>
      <c r="E429" s="46"/>
      <c r="F429" s="47"/>
      <c r="G429" s="47">
        <v>2</v>
      </c>
      <c r="H429" s="47"/>
      <c r="I429" s="48"/>
      <c r="J429" s="48"/>
      <c r="K429" s="65"/>
      <c r="L429" s="49"/>
      <c r="M429" s="96"/>
      <c r="N429" s="96"/>
      <c r="O429" s="50">
        <v>2</v>
      </c>
      <c r="P429" s="67">
        <v>1.0249999999999999</v>
      </c>
      <c r="Q429" s="97"/>
      <c r="R429" s="58">
        <v>220</v>
      </c>
      <c r="S429" s="99">
        <f t="shared" si="20"/>
        <v>440</v>
      </c>
    </row>
    <row r="430" spans="1:19" ht="25.5" x14ac:dyDescent="0.25">
      <c r="A430" s="74" t="s">
        <v>461</v>
      </c>
      <c r="B430" s="92"/>
      <c r="C430" s="100"/>
      <c r="D430" s="46"/>
      <c r="E430" s="46"/>
      <c r="F430" s="47"/>
      <c r="G430" s="47">
        <v>2</v>
      </c>
      <c r="H430" s="47"/>
      <c r="I430" s="48"/>
      <c r="J430" s="48"/>
      <c r="K430" s="65"/>
      <c r="L430" s="49"/>
      <c r="M430" s="96"/>
      <c r="N430" s="96"/>
      <c r="O430" s="50">
        <v>2</v>
      </c>
      <c r="P430" s="67">
        <v>1.0249999999999999</v>
      </c>
      <c r="Q430" s="97"/>
      <c r="R430" s="58">
        <v>220</v>
      </c>
      <c r="S430" s="99">
        <f t="shared" si="20"/>
        <v>440</v>
      </c>
    </row>
    <row r="431" spans="1:19" ht="25.5" x14ac:dyDescent="0.25">
      <c r="A431" s="74" t="s">
        <v>462</v>
      </c>
      <c r="B431" s="92" t="s">
        <v>73</v>
      </c>
      <c r="C431" s="100">
        <v>2</v>
      </c>
      <c r="D431" s="46"/>
      <c r="E431" s="46"/>
      <c r="F431" s="47"/>
      <c r="G431" s="47"/>
      <c r="H431" s="47"/>
      <c r="I431" s="48"/>
      <c r="J431" s="48"/>
      <c r="K431" s="65"/>
      <c r="L431" s="49"/>
      <c r="M431" s="96"/>
      <c r="N431" s="96"/>
      <c r="O431" s="50">
        <f t="shared" si="22"/>
        <v>2</v>
      </c>
      <c r="P431" s="67">
        <v>1.0249999999999999</v>
      </c>
      <c r="Q431" s="97"/>
      <c r="R431" s="58">
        <v>1300</v>
      </c>
      <c r="S431" s="99">
        <f t="shared" si="20"/>
        <v>2600</v>
      </c>
    </row>
    <row r="432" spans="1:19" ht="25.5" x14ac:dyDescent="0.25">
      <c r="A432" s="74" t="s">
        <v>463</v>
      </c>
      <c r="B432" s="92" t="s">
        <v>69</v>
      </c>
      <c r="C432" s="100">
        <v>1</v>
      </c>
      <c r="D432" s="46"/>
      <c r="E432" s="46"/>
      <c r="F432" s="47"/>
      <c r="G432" s="47"/>
      <c r="H432" s="47"/>
      <c r="I432" s="48"/>
      <c r="J432" s="48"/>
      <c r="K432" s="65"/>
      <c r="L432" s="49"/>
      <c r="M432" s="96"/>
      <c r="N432" s="96"/>
      <c r="O432" s="50">
        <f t="shared" si="22"/>
        <v>1</v>
      </c>
      <c r="P432" s="67">
        <v>1.0249999999999999</v>
      </c>
      <c r="Q432" s="97"/>
      <c r="R432" s="58">
        <v>1300</v>
      </c>
      <c r="S432" s="99">
        <f t="shared" si="20"/>
        <v>1300</v>
      </c>
    </row>
    <row r="433" spans="1:19" s="54" customFormat="1" x14ac:dyDescent="0.25">
      <c r="A433" s="74" t="s">
        <v>464</v>
      </c>
      <c r="B433" s="92" t="s">
        <v>50</v>
      </c>
      <c r="C433" s="100">
        <v>2</v>
      </c>
      <c r="D433" s="46"/>
      <c r="E433" s="46"/>
      <c r="F433" s="47"/>
      <c r="G433" s="47"/>
      <c r="H433" s="47"/>
      <c r="I433" s="48"/>
      <c r="J433" s="48"/>
      <c r="K433" s="65"/>
      <c r="L433" s="49"/>
      <c r="M433" s="96"/>
      <c r="N433" s="96"/>
      <c r="O433" s="50">
        <f t="shared" si="22"/>
        <v>2</v>
      </c>
      <c r="P433" s="67">
        <v>1.0249999999999999</v>
      </c>
      <c r="Q433" s="97"/>
      <c r="R433" s="80">
        <v>180</v>
      </c>
      <c r="S433" s="99">
        <f t="shared" si="20"/>
        <v>360</v>
      </c>
    </row>
    <row r="434" spans="1:19" s="54" customFormat="1" x14ac:dyDescent="0.25">
      <c r="A434" s="74" t="s">
        <v>465</v>
      </c>
      <c r="B434" s="92" t="s">
        <v>50</v>
      </c>
      <c r="C434" s="100">
        <v>2</v>
      </c>
      <c r="D434" s="46"/>
      <c r="E434" s="46"/>
      <c r="F434" s="47"/>
      <c r="G434" s="47"/>
      <c r="H434" s="47"/>
      <c r="I434" s="48"/>
      <c r="J434" s="48"/>
      <c r="K434" s="65"/>
      <c r="L434" s="49"/>
      <c r="M434" s="96"/>
      <c r="N434" s="96"/>
      <c r="O434" s="50">
        <f t="shared" si="22"/>
        <v>2</v>
      </c>
      <c r="P434" s="67">
        <v>1.0249999999999999</v>
      </c>
      <c r="Q434" s="97"/>
      <c r="R434" s="80">
        <v>180</v>
      </c>
      <c r="S434" s="99">
        <f t="shared" si="20"/>
        <v>360</v>
      </c>
    </row>
    <row r="435" spans="1:19" s="54" customFormat="1" x14ac:dyDescent="0.25">
      <c r="A435" s="74" t="s">
        <v>464</v>
      </c>
      <c r="B435" s="92" t="s">
        <v>50</v>
      </c>
      <c r="C435" s="100">
        <v>2</v>
      </c>
      <c r="D435" s="46"/>
      <c r="E435" s="46"/>
      <c r="F435" s="47"/>
      <c r="G435" s="47"/>
      <c r="H435" s="47"/>
      <c r="I435" s="48"/>
      <c r="J435" s="48"/>
      <c r="K435" s="65"/>
      <c r="L435" s="49"/>
      <c r="M435" s="96"/>
      <c r="N435" s="96"/>
      <c r="O435" s="50">
        <f t="shared" si="22"/>
        <v>2</v>
      </c>
      <c r="P435" s="67">
        <v>1.0249999999999999</v>
      </c>
      <c r="Q435" s="97"/>
      <c r="R435" s="80">
        <v>180</v>
      </c>
      <c r="S435" s="99">
        <f t="shared" si="20"/>
        <v>360</v>
      </c>
    </row>
    <row r="436" spans="1:19" s="54" customFormat="1" ht="25.5" x14ac:dyDescent="0.25">
      <c r="A436" s="74" t="s">
        <v>466</v>
      </c>
      <c r="B436" s="92"/>
      <c r="C436" s="100"/>
      <c r="D436" s="46"/>
      <c r="E436" s="46"/>
      <c r="F436" s="47"/>
      <c r="G436" s="47">
        <v>4</v>
      </c>
      <c r="H436" s="47"/>
      <c r="I436" s="48"/>
      <c r="J436" s="48"/>
      <c r="K436" s="65"/>
      <c r="L436" s="49"/>
      <c r="M436" s="96"/>
      <c r="N436" s="96"/>
      <c r="O436" s="50">
        <v>4</v>
      </c>
      <c r="P436" s="67">
        <v>1.0249999999999999</v>
      </c>
      <c r="Q436" s="97"/>
      <c r="R436" s="80">
        <v>180</v>
      </c>
      <c r="S436" s="99">
        <f t="shared" si="20"/>
        <v>720</v>
      </c>
    </row>
    <row r="437" spans="1:19" s="54" customFormat="1" x14ac:dyDescent="0.25">
      <c r="A437" s="74" t="s">
        <v>467</v>
      </c>
      <c r="B437" s="92" t="s">
        <v>50</v>
      </c>
      <c r="C437" s="100">
        <v>2</v>
      </c>
      <c r="D437" s="46"/>
      <c r="E437" s="46"/>
      <c r="F437" s="47"/>
      <c r="G437" s="47"/>
      <c r="H437" s="47"/>
      <c r="I437" s="48"/>
      <c r="J437" s="48"/>
      <c r="K437" s="65"/>
      <c r="L437" s="49"/>
      <c r="M437" s="96"/>
      <c r="N437" s="96"/>
      <c r="O437" s="50">
        <f t="shared" si="22"/>
        <v>2</v>
      </c>
      <c r="P437" s="67">
        <v>1.0249999999999999</v>
      </c>
      <c r="Q437" s="97"/>
      <c r="R437" s="80">
        <v>220</v>
      </c>
      <c r="S437" s="99">
        <f t="shared" si="20"/>
        <v>440</v>
      </c>
    </row>
    <row r="438" spans="1:19" s="54" customFormat="1" ht="25.5" x14ac:dyDescent="0.25">
      <c r="A438" s="74" t="s">
        <v>468</v>
      </c>
      <c r="B438" s="92" t="s">
        <v>73</v>
      </c>
      <c r="C438" s="100">
        <v>1</v>
      </c>
      <c r="D438" s="46"/>
      <c r="E438" s="46"/>
      <c r="F438" s="47"/>
      <c r="G438" s="47"/>
      <c r="H438" s="47"/>
      <c r="I438" s="48"/>
      <c r="J438" s="48"/>
      <c r="K438" s="65"/>
      <c r="L438" s="49"/>
      <c r="M438" s="96"/>
      <c r="N438" s="96"/>
      <c r="O438" s="50">
        <f t="shared" si="22"/>
        <v>1</v>
      </c>
      <c r="P438" s="67">
        <v>1.0249999999999999</v>
      </c>
      <c r="Q438" s="97"/>
      <c r="R438" s="80">
        <v>6000</v>
      </c>
      <c r="S438" s="99">
        <f t="shared" si="20"/>
        <v>6000</v>
      </c>
    </row>
    <row r="439" spans="1:19" s="54" customFormat="1" x14ac:dyDescent="0.25">
      <c r="A439" s="74" t="s">
        <v>469</v>
      </c>
      <c r="B439" s="92" t="s">
        <v>50</v>
      </c>
      <c r="C439" s="100">
        <v>5</v>
      </c>
      <c r="D439" s="46"/>
      <c r="E439" s="46"/>
      <c r="F439" s="47"/>
      <c r="G439" s="47"/>
      <c r="H439" s="47"/>
      <c r="I439" s="48"/>
      <c r="J439" s="48"/>
      <c r="K439" s="65"/>
      <c r="L439" s="49"/>
      <c r="M439" s="96"/>
      <c r="N439" s="96"/>
      <c r="O439" s="50">
        <f t="shared" si="22"/>
        <v>5</v>
      </c>
      <c r="P439" s="67">
        <v>1.0249999999999999</v>
      </c>
      <c r="Q439" s="97"/>
      <c r="R439" s="80">
        <v>250</v>
      </c>
      <c r="S439" s="99">
        <f t="shared" si="20"/>
        <v>1250</v>
      </c>
    </row>
    <row r="440" spans="1:19" s="54" customFormat="1" x14ac:dyDescent="0.25">
      <c r="A440" s="91" t="s">
        <v>470</v>
      </c>
      <c r="B440" s="102" t="s">
        <v>50</v>
      </c>
      <c r="C440" s="100">
        <v>10</v>
      </c>
      <c r="D440" s="46"/>
      <c r="E440" s="46"/>
      <c r="F440" s="47"/>
      <c r="G440" s="47"/>
      <c r="H440" s="47"/>
      <c r="I440" s="48"/>
      <c r="J440" s="48"/>
      <c r="K440" s="65"/>
      <c r="L440" s="49"/>
      <c r="M440" s="45"/>
      <c r="N440" s="45"/>
      <c r="O440" s="50">
        <f t="shared" si="22"/>
        <v>10</v>
      </c>
      <c r="P440" s="67">
        <v>1.0249999999999999</v>
      </c>
      <c r="Q440" s="51"/>
      <c r="R440" s="103">
        <v>15</v>
      </c>
      <c r="S440" s="53">
        <f t="shared" si="20"/>
        <v>150</v>
      </c>
    </row>
    <row r="441" spans="1:19" s="54" customFormat="1" x14ac:dyDescent="0.25">
      <c r="A441" s="91" t="s">
        <v>471</v>
      </c>
      <c r="B441" s="102" t="s">
        <v>50</v>
      </c>
      <c r="C441" s="100">
        <v>10</v>
      </c>
      <c r="D441" s="46"/>
      <c r="E441" s="46"/>
      <c r="F441" s="47"/>
      <c r="G441" s="47"/>
      <c r="H441" s="47"/>
      <c r="I441" s="48"/>
      <c r="J441" s="48"/>
      <c r="K441" s="65"/>
      <c r="L441" s="49"/>
      <c r="M441" s="45"/>
      <c r="N441" s="45"/>
      <c r="O441" s="50">
        <f t="shared" si="22"/>
        <v>10</v>
      </c>
      <c r="P441" s="67">
        <v>1.0249999999999999</v>
      </c>
      <c r="Q441" s="51"/>
      <c r="R441" s="103">
        <v>15</v>
      </c>
      <c r="S441" s="53">
        <f t="shared" si="20"/>
        <v>150</v>
      </c>
    </row>
    <row r="442" spans="1:19" s="54" customFormat="1" x14ac:dyDescent="0.25">
      <c r="A442" s="91" t="s">
        <v>472</v>
      </c>
      <c r="B442" s="102" t="s">
        <v>50</v>
      </c>
      <c r="C442" s="100">
        <v>2</v>
      </c>
      <c r="D442" s="46"/>
      <c r="E442" s="46"/>
      <c r="F442" s="47"/>
      <c r="G442" s="47"/>
      <c r="H442" s="47"/>
      <c r="I442" s="48"/>
      <c r="J442" s="48"/>
      <c r="K442" s="65"/>
      <c r="L442" s="49"/>
      <c r="M442" s="45"/>
      <c r="N442" s="45"/>
      <c r="O442" s="50">
        <f t="shared" si="22"/>
        <v>2</v>
      </c>
      <c r="P442" s="67">
        <v>1.0249999999999999</v>
      </c>
      <c r="Q442" s="51"/>
      <c r="R442" s="103">
        <v>75</v>
      </c>
      <c r="S442" s="53">
        <f t="shared" si="20"/>
        <v>150</v>
      </c>
    </row>
    <row r="443" spans="1:19" s="54" customFormat="1" x14ac:dyDescent="0.25">
      <c r="A443" s="91" t="s">
        <v>473</v>
      </c>
      <c r="B443" s="102" t="s">
        <v>50</v>
      </c>
      <c r="C443" s="100">
        <v>2</v>
      </c>
      <c r="D443" s="46"/>
      <c r="E443" s="46"/>
      <c r="F443" s="47"/>
      <c r="G443" s="47"/>
      <c r="H443" s="47"/>
      <c r="I443" s="48"/>
      <c r="J443" s="48"/>
      <c r="K443" s="65"/>
      <c r="L443" s="49"/>
      <c r="M443" s="45"/>
      <c r="N443" s="45"/>
      <c r="O443" s="50">
        <f t="shared" si="22"/>
        <v>2</v>
      </c>
      <c r="P443" s="67">
        <v>1.0249999999999999</v>
      </c>
      <c r="Q443" s="51"/>
      <c r="R443" s="103">
        <v>75</v>
      </c>
      <c r="S443" s="53">
        <f t="shared" ref="S443:S466" si="23">O443*R443</f>
        <v>150</v>
      </c>
    </row>
    <row r="444" spans="1:19" s="54" customFormat="1" x14ac:dyDescent="0.25">
      <c r="A444" s="91" t="s">
        <v>474</v>
      </c>
      <c r="B444" s="102" t="s">
        <v>50</v>
      </c>
      <c r="C444" s="100">
        <v>2</v>
      </c>
      <c r="D444" s="46"/>
      <c r="E444" s="46"/>
      <c r="F444" s="47"/>
      <c r="G444" s="47"/>
      <c r="H444" s="47"/>
      <c r="I444" s="48"/>
      <c r="J444" s="48"/>
      <c r="K444" s="65"/>
      <c r="L444" s="49"/>
      <c r="M444" s="45"/>
      <c r="N444" s="45"/>
      <c r="O444" s="50">
        <f t="shared" si="22"/>
        <v>2</v>
      </c>
      <c r="P444" s="67">
        <v>1.0249999999999999</v>
      </c>
      <c r="Q444" s="51"/>
      <c r="R444" s="103">
        <v>80</v>
      </c>
      <c r="S444" s="53">
        <f t="shared" si="23"/>
        <v>160</v>
      </c>
    </row>
    <row r="445" spans="1:19" s="54" customFormat="1" x14ac:dyDescent="0.25">
      <c r="A445" s="91" t="s">
        <v>475</v>
      </c>
      <c r="B445" s="102" t="s">
        <v>50</v>
      </c>
      <c r="C445" s="100">
        <v>2</v>
      </c>
      <c r="D445" s="46"/>
      <c r="E445" s="46"/>
      <c r="F445" s="47"/>
      <c r="G445" s="47"/>
      <c r="H445" s="47"/>
      <c r="I445" s="48"/>
      <c r="J445" s="48"/>
      <c r="K445" s="65"/>
      <c r="L445" s="49"/>
      <c r="M445" s="45"/>
      <c r="N445" s="45"/>
      <c r="O445" s="50">
        <f t="shared" si="22"/>
        <v>2</v>
      </c>
      <c r="P445" s="67">
        <v>1.0249999999999999</v>
      </c>
      <c r="Q445" s="51"/>
      <c r="R445" s="103">
        <v>480</v>
      </c>
      <c r="S445" s="53">
        <f t="shared" si="23"/>
        <v>960</v>
      </c>
    </row>
    <row r="446" spans="1:19" s="54" customFormat="1" x14ac:dyDescent="0.25">
      <c r="A446" s="91" t="s">
        <v>476</v>
      </c>
      <c r="B446" s="102" t="s">
        <v>73</v>
      </c>
      <c r="C446" s="100">
        <v>2</v>
      </c>
      <c r="D446" s="46"/>
      <c r="E446" s="46"/>
      <c r="F446" s="47"/>
      <c r="G446" s="47"/>
      <c r="H446" s="47"/>
      <c r="I446" s="48"/>
      <c r="J446" s="48"/>
      <c r="K446" s="65"/>
      <c r="L446" s="49"/>
      <c r="M446" s="45"/>
      <c r="N446" s="45"/>
      <c r="O446" s="50">
        <f t="shared" si="22"/>
        <v>2</v>
      </c>
      <c r="P446" s="67">
        <v>1.0249999999999999</v>
      </c>
      <c r="Q446" s="51"/>
      <c r="R446" s="103">
        <v>1800</v>
      </c>
      <c r="S446" s="53">
        <f t="shared" si="23"/>
        <v>3600</v>
      </c>
    </row>
    <row r="447" spans="1:19" s="54" customFormat="1" x14ac:dyDescent="0.25">
      <c r="A447" s="74" t="s">
        <v>159</v>
      </c>
      <c r="B447" s="92" t="s">
        <v>50</v>
      </c>
      <c r="C447" s="100">
        <v>2</v>
      </c>
      <c r="D447" s="46"/>
      <c r="E447" s="46"/>
      <c r="F447" s="47"/>
      <c r="G447" s="47"/>
      <c r="H447" s="47"/>
      <c r="I447" s="48"/>
      <c r="J447" s="48"/>
      <c r="K447" s="65"/>
      <c r="L447" s="49"/>
      <c r="M447" s="96"/>
      <c r="N447" s="96"/>
      <c r="O447" s="50">
        <f t="shared" si="22"/>
        <v>2</v>
      </c>
      <c r="P447" s="67">
        <v>1.0249999999999999</v>
      </c>
      <c r="Q447" s="97"/>
      <c r="R447" s="80">
        <v>4500</v>
      </c>
      <c r="S447" s="99">
        <f t="shared" si="23"/>
        <v>9000</v>
      </c>
    </row>
    <row r="448" spans="1:19" s="54" customFormat="1" x14ac:dyDescent="0.25">
      <c r="A448" s="74" t="s">
        <v>477</v>
      </c>
      <c r="B448" s="92" t="s">
        <v>50</v>
      </c>
      <c r="C448" s="100">
        <v>4</v>
      </c>
      <c r="D448" s="46"/>
      <c r="E448" s="46"/>
      <c r="F448" s="47"/>
      <c r="G448" s="47"/>
      <c r="H448" s="47"/>
      <c r="I448" s="48"/>
      <c r="J448" s="48"/>
      <c r="K448" s="65"/>
      <c r="L448" s="49"/>
      <c r="M448" s="96"/>
      <c r="N448" s="96"/>
      <c r="O448" s="50">
        <f t="shared" si="22"/>
        <v>4</v>
      </c>
      <c r="P448" s="67">
        <v>1.0249999999999999</v>
      </c>
      <c r="Q448" s="97"/>
      <c r="R448" s="80">
        <v>4500</v>
      </c>
      <c r="S448" s="99">
        <f t="shared" si="23"/>
        <v>18000</v>
      </c>
    </row>
    <row r="449" spans="1:19" s="54" customFormat="1" ht="25.5" x14ac:dyDescent="0.25">
      <c r="A449" s="74" t="s">
        <v>478</v>
      </c>
      <c r="B449" s="92" t="s">
        <v>50</v>
      </c>
      <c r="C449" s="100">
        <v>2</v>
      </c>
      <c r="D449" s="46"/>
      <c r="E449" s="46"/>
      <c r="F449" s="47"/>
      <c r="G449" s="47"/>
      <c r="H449" s="47"/>
      <c r="I449" s="48"/>
      <c r="J449" s="48"/>
      <c r="K449" s="65"/>
      <c r="L449" s="49"/>
      <c r="M449" s="96"/>
      <c r="N449" s="96"/>
      <c r="O449" s="50">
        <f t="shared" si="22"/>
        <v>2</v>
      </c>
      <c r="P449" s="67">
        <v>1.0249999999999999</v>
      </c>
      <c r="Q449" s="97"/>
      <c r="R449" s="80">
        <v>210</v>
      </c>
      <c r="S449" s="99">
        <f t="shared" si="23"/>
        <v>420</v>
      </c>
    </row>
    <row r="450" spans="1:19" s="54" customFormat="1" ht="25.5" x14ac:dyDescent="0.25">
      <c r="A450" s="74" t="s">
        <v>479</v>
      </c>
      <c r="B450" s="92" t="s">
        <v>50</v>
      </c>
      <c r="C450" s="100">
        <v>2</v>
      </c>
      <c r="D450" s="46"/>
      <c r="E450" s="46"/>
      <c r="F450" s="47"/>
      <c r="G450" s="47"/>
      <c r="H450" s="47"/>
      <c r="I450" s="48"/>
      <c r="J450" s="48"/>
      <c r="K450" s="65"/>
      <c r="L450" s="49"/>
      <c r="M450" s="96"/>
      <c r="N450" s="96"/>
      <c r="O450" s="50">
        <v>2</v>
      </c>
      <c r="P450" s="67">
        <v>1.0249999999999999</v>
      </c>
      <c r="Q450" s="97"/>
      <c r="R450" s="80">
        <v>220</v>
      </c>
      <c r="S450" s="99">
        <f t="shared" si="23"/>
        <v>440</v>
      </c>
    </row>
    <row r="451" spans="1:19" s="54" customFormat="1" ht="25.5" x14ac:dyDescent="0.25">
      <c r="A451" s="74" t="s">
        <v>480</v>
      </c>
      <c r="B451" s="92" t="s">
        <v>50</v>
      </c>
      <c r="C451" s="100">
        <v>2</v>
      </c>
      <c r="D451" s="46"/>
      <c r="E451" s="46"/>
      <c r="F451" s="47"/>
      <c r="G451" s="47"/>
      <c r="H451" s="47"/>
      <c r="I451" s="48"/>
      <c r="J451" s="48"/>
      <c r="K451" s="65"/>
      <c r="L451" s="49"/>
      <c r="M451" s="96"/>
      <c r="N451" s="96"/>
      <c r="O451" s="50">
        <v>2</v>
      </c>
      <c r="P451" s="67">
        <v>1.0249999999999999</v>
      </c>
      <c r="Q451" s="97"/>
      <c r="R451" s="80">
        <v>230</v>
      </c>
      <c r="S451" s="99">
        <f t="shared" si="23"/>
        <v>460</v>
      </c>
    </row>
    <row r="452" spans="1:19" s="54" customFormat="1" ht="25.5" x14ac:dyDescent="0.25">
      <c r="A452" s="74" t="s">
        <v>481</v>
      </c>
      <c r="B452" s="92" t="s">
        <v>50</v>
      </c>
      <c r="C452" s="100">
        <v>2</v>
      </c>
      <c r="D452" s="46"/>
      <c r="E452" s="46"/>
      <c r="F452" s="47"/>
      <c r="G452" s="47"/>
      <c r="H452" s="47"/>
      <c r="I452" s="48"/>
      <c r="J452" s="48"/>
      <c r="K452" s="65"/>
      <c r="L452" s="49"/>
      <c r="M452" s="96"/>
      <c r="N452" s="96"/>
      <c r="O452" s="50">
        <v>2</v>
      </c>
      <c r="P452" s="67">
        <v>1.0249999999999999</v>
      </c>
      <c r="Q452" s="97"/>
      <c r="R452" s="80">
        <v>230</v>
      </c>
      <c r="S452" s="99">
        <f t="shared" si="23"/>
        <v>460</v>
      </c>
    </row>
    <row r="453" spans="1:19" s="54" customFormat="1" ht="25.5" x14ac:dyDescent="0.25">
      <c r="A453" s="74" t="s">
        <v>482</v>
      </c>
      <c r="B453" s="92" t="s">
        <v>50</v>
      </c>
      <c r="C453" s="100">
        <v>2</v>
      </c>
      <c r="D453" s="46"/>
      <c r="E453" s="46"/>
      <c r="F453" s="47"/>
      <c r="G453" s="47"/>
      <c r="H453" s="47"/>
      <c r="I453" s="48"/>
      <c r="J453" s="48"/>
      <c r="K453" s="65"/>
      <c r="L453" s="49"/>
      <c r="M453" s="96"/>
      <c r="N453" s="96"/>
      <c r="O453" s="50">
        <v>2</v>
      </c>
      <c r="P453" s="67">
        <v>1.0249999999999999</v>
      </c>
      <c r="Q453" s="97"/>
      <c r="R453" s="80">
        <v>230</v>
      </c>
      <c r="S453" s="99">
        <f t="shared" si="23"/>
        <v>460</v>
      </c>
    </row>
    <row r="454" spans="1:19" s="54" customFormat="1" ht="18" customHeight="1" x14ac:dyDescent="0.25">
      <c r="A454" s="74" t="s">
        <v>483</v>
      </c>
      <c r="B454" s="92" t="s">
        <v>50</v>
      </c>
      <c r="C454" s="100">
        <v>2</v>
      </c>
      <c r="D454" s="46"/>
      <c r="E454" s="46"/>
      <c r="F454" s="47"/>
      <c r="G454" s="47"/>
      <c r="H454" s="47"/>
      <c r="I454" s="48"/>
      <c r="J454" s="48"/>
      <c r="K454" s="65"/>
      <c r="L454" s="49"/>
      <c r="M454" s="96"/>
      <c r="N454" s="96"/>
      <c r="O454" s="50">
        <v>2</v>
      </c>
      <c r="P454" s="67">
        <v>1.0249999999999999</v>
      </c>
      <c r="Q454" s="97"/>
      <c r="R454" s="80">
        <v>180</v>
      </c>
      <c r="S454" s="99">
        <f t="shared" si="23"/>
        <v>360</v>
      </c>
    </row>
    <row r="455" spans="1:19" s="54" customFormat="1" ht="18" customHeight="1" x14ac:dyDescent="0.25">
      <c r="A455" s="74" t="s">
        <v>484</v>
      </c>
      <c r="B455" s="92" t="s">
        <v>50</v>
      </c>
      <c r="C455" s="100">
        <v>2</v>
      </c>
      <c r="D455" s="46"/>
      <c r="E455" s="46"/>
      <c r="F455" s="47"/>
      <c r="G455" s="47"/>
      <c r="H455" s="47"/>
      <c r="I455" s="48"/>
      <c r="J455" s="48"/>
      <c r="K455" s="65"/>
      <c r="L455" s="49"/>
      <c r="M455" s="96"/>
      <c r="N455" s="96"/>
      <c r="O455" s="50">
        <v>2</v>
      </c>
      <c r="P455" s="67">
        <v>1.0249999999999999</v>
      </c>
      <c r="Q455" s="97"/>
      <c r="R455" s="80">
        <v>180</v>
      </c>
      <c r="S455" s="99">
        <f t="shared" si="23"/>
        <v>360</v>
      </c>
    </row>
    <row r="456" spans="1:19" s="54" customFormat="1" ht="18" customHeight="1" x14ac:dyDescent="0.25">
      <c r="A456" s="74" t="s">
        <v>485</v>
      </c>
      <c r="B456" s="92" t="s">
        <v>50</v>
      </c>
      <c r="C456" s="100">
        <v>2</v>
      </c>
      <c r="D456" s="46"/>
      <c r="E456" s="46"/>
      <c r="F456" s="47"/>
      <c r="G456" s="47"/>
      <c r="H456" s="47"/>
      <c r="I456" s="48"/>
      <c r="J456" s="48"/>
      <c r="K456" s="65"/>
      <c r="L456" s="49"/>
      <c r="M456" s="96"/>
      <c r="N456" s="96"/>
      <c r="O456" s="50">
        <v>2</v>
      </c>
      <c r="P456" s="67">
        <v>1.0249999999999999</v>
      </c>
      <c r="Q456" s="97"/>
      <c r="R456" s="80">
        <v>180</v>
      </c>
      <c r="S456" s="99">
        <f t="shared" si="23"/>
        <v>360</v>
      </c>
    </row>
    <row r="457" spans="1:19" s="54" customFormat="1" ht="25.5" x14ac:dyDescent="0.25">
      <c r="A457" s="74" t="s">
        <v>486</v>
      </c>
      <c r="B457" s="92" t="s">
        <v>73</v>
      </c>
      <c r="C457" s="100">
        <v>2</v>
      </c>
      <c r="D457" s="46"/>
      <c r="E457" s="46"/>
      <c r="F457" s="47"/>
      <c r="G457" s="47"/>
      <c r="H457" s="47"/>
      <c r="I457" s="48"/>
      <c r="J457" s="48"/>
      <c r="K457" s="65"/>
      <c r="L457" s="49"/>
      <c r="M457" s="96"/>
      <c r="N457" s="96"/>
      <c r="O457" s="50">
        <f t="shared" si="22"/>
        <v>2</v>
      </c>
      <c r="P457" s="67">
        <v>1.0249999999999999</v>
      </c>
      <c r="Q457" s="97"/>
      <c r="R457" s="80">
        <v>4500</v>
      </c>
      <c r="S457" s="99">
        <f t="shared" si="23"/>
        <v>9000</v>
      </c>
    </row>
    <row r="458" spans="1:19" s="54" customFormat="1" x14ac:dyDescent="0.25">
      <c r="A458" s="91" t="s">
        <v>487</v>
      </c>
      <c r="B458" s="102" t="s">
        <v>73</v>
      </c>
      <c r="C458" s="100">
        <v>2</v>
      </c>
      <c r="D458" s="46"/>
      <c r="E458" s="46"/>
      <c r="F458" s="47"/>
      <c r="G458" s="47"/>
      <c r="H458" s="47"/>
      <c r="I458" s="48"/>
      <c r="J458" s="48"/>
      <c r="K458" s="65"/>
      <c r="L458" s="49"/>
      <c r="M458" s="45"/>
      <c r="N458" s="45"/>
      <c r="O458" s="50">
        <f t="shared" si="22"/>
        <v>2</v>
      </c>
      <c r="P458" s="67">
        <v>1.0249999999999999</v>
      </c>
      <c r="Q458" s="51"/>
      <c r="R458" s="103">
        <v>450</v>
      </c>
      <c r="S458" s="53">
        <f t="shared" si="23"/>
        <v>900</v>
      </c>
    </row>
    <row r="459" spans="1:19" s="54" customFormat="1" ht="15.75" customHeight="1" x14ac:dyDescent="0.25">
      <c r="A459" s="74" t="s">
        <v>488</v>
      </c>
      <c r="B459" s="92" t="s">
        <v>50</v>
      </c>
      <c r="C459" s="100">
        <v>2</v>
      </c>
      <c r="D459" s="46"/>
      <c r="E459" s="46"/>
      <c r="F459" s="47"/>
      <c r="G459" s="47"/>
      <c r="H459" s="47"/>
      <c r="I459" s="48"/>
      <c r="J459" s="48"/>
      <c r="K459" s="65"/>
      <c r="L459" s="49"/>
      <c r="M459" s="96"/>
      <c r="N459" s="96"/>
      <c r="O459" s="50">
        <f t="shared" si="22"/>
        <v>2</v>
      </c>
      <c r="P459" s="67">
        <v>1.0249999999999999</v>
      </c>
      <c r="Q459" s="97"/>
      <c r="R459" s="80">
        <v>450</v>
      </c>
      <c r="S459" s="99">
        <f t="shared" si="23"/>
        <v>900</v>
      </c>
    </row>
    <row r="460" spans="1:19" s="54" customFormat="1" x14ac:dyDescent="0.25">
      <c r="A460" s="74" t="s">
        <v>489</v>
      </c>
      <c r="B460" s="92" t="s">
        <v>69</v>
      </c>
      <c r="C460" s="100">
        <v>1</v>
      </c>
      <c r="D460" s="46"/>
      <c r="E460" s="46"/>
      <c r="F460" s="47"/>
      <c r="G460" s="47"/>
      <c r="H460" s="47"/>
      <c r="I460" s="48"/>
      <c r="J460" s="48"/>
      <c r="K460" s="65"/>
      <c r="L460" s="49"/>
      <c r="M460" s="96"/>
      <c r="N460" s="96"/>
      <c r="O460" s="50">
        <f t="shared" si="22"/>
        <v>1</v>
      </c>
      <c r="P460" s="67">
        <v>1.0249999999999999</v>
      </c>
      <c r="Q460" s="97"/>
      <c r="R460" s="80">
        <v>1800</v>
      </c>
      <c r="S460" s="99">
        <f t="shared" si="23"/>
        <v>1800</v>
      </c>
    </row>
    <row r="461" spans="1:19" s="54" customFormat="1" x14ac:dyDescent="0.25">
      <c r="A461" s="74" t="s">
        <v>490</v>
      </c>
      <c r="B461" s="92" t="s">
        <v>50</v>
      </c>
      <c r="C461" s="100">
        <v>2</v>
      </c>
      <c r="D461" s="46"/>
      <c r="E461" s="46"/>
      <c r="F461" s="47"/>
      <c r="G461" s="47"/>
      <c r="H461" s="47"/>
      <c r="I461" s="48"/>
      <c r="J461" s="48"/>
      <c r="K461" s="65"/>
      <c r="L461" s="49"/>
      <c r="M461" s="96"/>
      <c r="N461" s="96"/>
      <c r="O461" s="50">
        <f t="shared" si="22"/>
        <v>2</v>
      </c>
      <c r="P461" s="67">
        <v>1.0249999999999999</v>
      </c>
      <c r="Q461" s="97"/>
      <c r="R461" s="80">
        <v>750</v>
      </c>
      <c r="S461" s="99">
        <f t="shared" si="23"/>
        <v>1500</v>
      </c>
    </row>
    <row r="462" spans="1:19" s="54" customFormat="1" ht="18" customHeight="1" x14ac:dyDescent="0.25">
      <c r="A462" s="74" t="s">
        <v>491</v>
      </c>
      <c r="B462" s="92" t="s">
        <v>492</v>
      </c>
      <c r="C462" s="100">
        <v>2</v>
      </c>
      <c r="D462" s="46"/>
      <c r="E462" s="46"/>
      <c r="F462" s="47"/>
      <c r="G462" s="47"/>
      <c r="H462" s="47"/>
      <c r="I462" s="48"/>
      <c r="J462" s="48"/>
      <c r="K462" s="65"/>
      <c r="L462" s="49"/>
      <c r="M462" s="96"/>
      <c r="N462" s="96"/>
      <c r="O462" s="50">
        <f t="shared" si="22"/>
        <v>2</v>
      </c>
      <c r="P462" s="67">
        <v>1.0249999999999999</v>
      </c>
      <c r="Q462" s="97"/>
      <c r="R462" s="80">
        <v>450</v>
      </c>
      <c r="S462" s="99">
        <f t="shared" si="23"/>
        <v>900</v>
      </c>
    </row>
    <row r="463" spans="1:19" s="54" customFormat="1" x14ac:dyDescent="0.25">
      <c r="A463" s="74" t="s">
        <v>493</v>
      </c>
      <c r="B463" s="92" t="s">
        <v>492</v>
      </c>
      <c r="C463" s="100">
        <v>2</v>
      </c>
      <c r="D463" s="46"/>
      <c r="E463" s="46"/>
      <c r="F463" s="47"/>
      <c r="G463" s="47"/>
      <c r="H463" s="47"/>
      <c r="I463" s="48"/>
      <c r="J463" s="48"/>
      <c r="K463" s="65"/>
      <c r="L463" s="49"/>
      <c r="M463" s="96"/>
      <c r="N463" s="96"/>
      <c r="O463" s="50">
        <f t="shared" si="22"/>
        <v>2</v>
      </c>
      <c r="P463" s="67">
        <v>1.0249999999999999</v>
      </c>
      <c r="Q463" s="97"/>
      <c r="R463" s="80">
        <v>4800</v>
      </c>
      <c r="S463" s="99">
        <f t="shared" si="23"/>
        <v>9600</v>
      </c>
    </row>
    <row r="464" spans="1:19" s="54" customFormat="1" x14ac:dyDescent="0.25">
      <c r="A464" s="74" t="s">
        <v>494</v>
      </c>
      <c r="B464" s="92" t="s">
        <v>50</v>
      </c>
      <c r="C464" s="100">
        <v>2</v>
      </c>
      <c r="D464" s="46"/>
      <c r="E464" s="46"/>
      <c r="F464" s="47"/>
      <c r="G464" s="47"/>
      <c r="H464" s="47"/>
      <c r="I464" s="48"/>
      <c r="J464" s="48"/>
      <c r="K464" s="65"/>
      <c r="L464" s="49"/>
      <c r="M464" s="96"/>
      <c r="N464" s="96"/>
      <c r="O464" s="50">
        <f t="shared" si="22"/>
        <v>2</v>
      </c>
      <c r="P464" s="67">
        <v>1.0249999999999999</v>
      </c>
      <c r="Q464" s="97"/>
      <c r="R464" s="80">
        <v>350</v>
      </c>
      <c r="S464" s="99">
        <f t="shared" si="23"/>
        <v>700</v>
      </c>
    </row>
    <row r="465" spans="1:19" s="54" customFormat="1" x14ac:dyDescent="0.25">
      <c r="A465" s="74" t="s">
        <v>495</v>
      </c>
      <c r="B465" s="92" t="s">
        <v>492</v>
      </c>
      <c r="C465" s="100">
        <v>2</v>
      </c>
      <c r="D465" s="46"/>
      <c r="E465" s="46"/>
      <c r="F465" s="47"/>
      <c r="G465" s="47"/>
      <c r="H465" s="47"/>
      <c r="I465" s="48"/>
      <c r="J465" s="48"/>
      <c r="K465" s="65"/>
      <c r="L465" s="49"/>
      <c r="M465" s="96"/>
      <c r="N465" s="96"/>
      <c r="O465" s="50">
        <f t="shared" si="22"/>
        <v>2</v>
      </c>
      <c r="P465" s="67">
        <v>1.0249999999999999</v>
      </c>
      <c r="Q465" s="97"/>
      <c r="R465" s="80">
        <v>5200</v>
      </c>
      <c r="S465" s="99">
        <f t="shared" si="23"/>
        <v>10400</v>
      </c>
    </row>
    <row r="466" spans="1:19" s="54" customFormat="1" x14ac:dyDescent="0.25">
      <c r="A466" s="74" t="s">
        <v>496</v>
      </c>
      <c r="B466" s="92" t="s">
        <v>492</v>
      </c>
      <c r="C466" s="100">
        <v>2</v>
      </c>
      <c r="D466" s="46"/>
      <c r="E466" s="46"/>
      <c r="F466" s="47"/>
      <c r="G466" s="47"/>
      <c r="H466" s="47"/>
      <c r="I466" s="48"/>
      <c r="J466" s="48"/>
      <c r="K466" s="65"/>
      <c r="L466" s="49"/>
      <c r="M466" s="96"/>
      <c r="N466" s="96"/>
      <c r="O466" s="50">
        <f t="shared" si="22"/>
        <v>2</v>
      </c>
      <c r="P466" s="67">
        <v>1.0249999999999999</v>
      </c>
      <c r="Q466" s="97"/>
      <c r="R466" s="80">
        <v>1800</v>
      </c>
      <c r="S466" s="99">
        <f t="shared" si="23"/>
        <v>3600</v>
      </c>
    </row>
    <row r="467" spans="1:19" s="54" customFormat="1" ht="13.5" x14ac:dyDescent="0.25">
      <c r="A467" s="104"/>
      <c r="B467" s="105"/>
      <c r="C467" s="46"/>
      <c r="D467" s="46"/>
      <c r="E467" s="46"/>
      <c r="F467" s="47"/>
      <c r="G467" s="47"/>
      <c r="H467" s="47"/>
      <c r="I467" s="48"/>
      <c r="J467" s="48"/>
      <c r="K467" s="95"/>
      <c r="L467" s="49"/>
      <c r="M467" s="45"/>
      <c r="N467" s="45"/>
      <c r="O467" s="50"/>
      <c r="P467" s="67"/>
      <c r="Q467" s="51"/>
      <c r="R467" s="106"/>
      <c r="S467" s="79">
        <f>SUM(S379:S466)</f>
        <v>203130</v>
      </c>
    </row>
    <row r="468" spans="1:19" ht="15.75" x14ac:dyDescent="0.25">
      <c r="A468" s="107" t="s">
        <v>497</v>
      </c>
      <c r="B468" s="108"/>
      <c r="C468" s="109"/>
      <c r="D468" s="109"/>
      <c r="E468" s="109"/>
      <c r="F468" s="110"/>
      <c r="G468" s="47"/>
      <c r="H468" s="47"/>
      <c r="I468" s="48"/>
      <c r="J468" s="48"/>
      <c r="K468" s="48"/>
      <c r="L468" s="49"/>
      <c r="M468" s="96"/>
      <c r="N468" s="96"/>
      <c r="O468" s="50"/>
      <c r="P468" s="67"/>
      <c r="Q468" s="97"/>
      <c r="R468" s="57"/>
      <c r="S468" s="99"/>
    </row>
    <row r="469" spans="1:19" x14ac:dyDescent="0.25">
      <c r="A469" s="74" t="s">
        <v>498</v>
      </c>
      <c r="B469" s="92" t="s">
        <v>50</v>
      </c>
      <c r="C469" s="100">
        <v>25</v>
      </c>
      <c r="D469" s="46"/>
      <c r="E469" s="46"/>
      <c r="F469" s="47"/>
      <c r="G469" s="47"/>
      <c r="H469" s="47"/>
      <c r="I469" s="48"/>
      <c r="J469" s="48"/>
      <c r="K469" s="65"/>
      <c r="L469" s="49"/>
      <c r="M469" s="96"/>
      <c r="N469" s="96"/>
      <c r="O469" s="50">
        <f t="shared" ref="O469:O489" si="24">SUM(C469:N469)</f>
        <v>25</v>
      </c>
      <c r="P469" s="67">
        <v>1.0249999999999999</v>
      </c>
      <c r="Q469" s="97"/>
      <c r="R469" s="80">
        <v>50</v>
      </c>
      <c r="S469" s="99">
        <f t="shared" ref="S469:S498" si="25">O469*R469</f>
        <v>1250</v>
      </c>
    </row>
    <row r="470" spans="1:19" x14ac:dyDescent="0.25">
      <c r="A470" s="74" t="s">
        <v>499</v>
      </c>
      <c r="B470" s="92" t="s">
        <v>50</v>
      </c>
      <c r="C470" s="100">
        <v>25</v>
      </c>
      <c r="D470" s="46"/>
      <c r="E470" s="46"/>
      <c r="F470" s="47"/>
      <c r="G470" s="47"/>
      <c r="H470" s="47"/>
      <c r="I470" s="48"/>
      <c r="J470" s="48"/>
      <c r="K470" s="65"/>
      <c r="L470" s="49"/>
      <c r="M470" s="96"/>
      <c r="N470" s="96"/>
      <c r="O470" s="50">
        <f t="shared" si="24"/>
        <v>25</v>
      </c>
      <c r="P470" s="67">
        <v>2.0249999999999999</v>
      </c>
      <c r="Q470" s="97"/>
      <c r="R470" s="80">
        <v>51</v>
      </c>
      <c r="S470" s="99">
        <f t="shared" si="25"/>
        <v>1275</v>
      </c>
    </row>
    <row r="471" spans="1:19" x14ac:dyDescent="0.25">
      <c r="A471" s="74" t="s">
        <v>500</v>
      </c>
      <c r="B471" s="92" t="s">
        <v>50</v>
      </c>
      <c r="C471" s="100">
        <v>25</v>
      </c>
      <c r="D471" s="46"/>
      <c r="E471" s="46"/>
      <c r="F471" s="47"/>
      <c r="G471" s="47"/>
      <c r="H471" s="47"/>
      <c r="I471" s="48"/>
      <c r="J471" s="48"/>
      <c r="K471" s="48"/>
      <c r="L471" s="49"/>
      <c r="M471" s="96"/>
      <c r="N471" s="96"/>
      <c r="O471" s="50">
        <f t="shared" si="24"/>
        <v>25</v>
      </c>
      <c r="P471" s="67">
        <v>1.0249999999999999</v>
      </c>
      <c r="Q471" s="97"/>
      <c r="R471" s="80">
        <v>90</v>
      </c>
      <c r="S471" s="99">
        <f t="shared" si="25"/>
        <v>2250</v>
      </c>
    </row>
    <row r="472" spans="1:19" x14ac:dyDescent="0.25">
      <c r="A472" s="74" t="s">
        <v>501</v>
      </c>
      <c r="B472" s="92" t="s">
        <v>307</v>
      </c>
      <c r="C472" s="100">
        <v>5</v>
      </c>
      <c r="D472" s="46"/>
      <c r="E472" s="46"/>
      <c r="F472" s="47"/>
      <c r="G472" s="47"/>
      <c r="H472" s="47"/>
      <c r="I472" s="48"/>
      <c r="J472" s="48"/>
      <c r="K472" s="111"/>
      <c r="L472" s="49"/>
      <c r="M472" s="112"/>
      <c r="N472" s="96"/>
      <c r="O472" s="50">
        <f t="shared" si="24"/>
        <v>5</v>
      </c>
      <c r="P472" s="67">
        <v>1.0249999999999999</v>
      </c>
      <c r="Q472" s="97"/>
      <c r="R472" s="58">
        <v>360</v>
      </c>
      <c r="S472" s="99">
        <f t="shared" si="25"/>
        <v>1800</v>
      </c>
    </row>
    <row r="473" spans="1:19" x14ac:dyDescent="0.25">
      <c r="A473" s="74" t="s">
        <v>502</v>
      </c>
      <c r="B473" s="92" t="s">
        <v>307</v>
      </c>
      <c r="C473" s="100">
        <v>5</v>
      </c>
      <c r="D473" s="46"/>
      <c r="E473" s="46"/>
      <c r="F473" s="47"/>
      <c r="G473" s="47"/>
      <c r="H473" s="47"/>
      <c r="I473" s="48"/>
      <c r="J473" s="48"/>
      <c r="K473" s="111"/>
      <c r="L473" s="49"/>
      <c r="M473" s="112"/>
      <c r="N473" s="96"/>
      <c r="O473" s="50">
        <f t="shared" si="24"/>
        <v>5</v>
      </c>
      <c r="P473" s="67">
        <v>1.0249999999999999</v>
      </c>
      <c r="Q473" s="97"/>
      <c r="R473" s="58">
        <v>360</v>
      </c>
      <c r="S473" s="99">
        <f t="shared" si="25"/>
        <v>1800</v>
      </c>
    </row>
    <row r="474" spans="1:19" x14ac:dyDescent="0.25">
      <c r="A474" s="74" t="s">
        <v>503</v>
      </c>
      <c r="B474" s="92" t="s">
        <v>50</v>
      </c>
      <c r="C474" s="100">
        <v>25</v>
      </c>
      <c r="D474" s="46"/>
      <c r="E474" s="101"/>
      <c r="F474" s="47"/>
      <c r="G474" s="47"/>
      <c r="H474" s="47"/>
      <c r="I474" s="48"/>
      <c r="J474" s="48"/>
      <c r="K474" s="48"/>
      <c r="L474" s="49"/>
      <c r="M474" s="96"/>
      <c r="N474" s="96"/>
      <c r="O474" s="50">
        <f t="shared" si="24"/>
        <v>25</v>
      </c>
      <c r="P474" s="67">
        <v>1.0249999999999999</v>
      </c>
      <c r="Q474" s="97"/>
      <c r="R474" s="80">
        <v>125</v>
      </c>
      <c r="S474" s="99">
        <f t="shared" si="25"/>
        <v>3125</v>
      </c>
    </row>
    <row r="475" spans="1:19" x14ac:dyDescent="0.25">
      <c r="A475" s="74" t="s">
        <v>504</v>
      </c>
      <c r="B475" s="92" t="s">
        <v>50</v>
      </c>
      <c r="C475" s="100">
        <v>25</v>
      </c>
      <c r="D475" s="46"/>
      <c r="E475" s="101"/>
      <c r="F475" s="47"/>
      <c r="G475" s="47"/>
      <c r="H475" s="47"/>
      <c r="I475" s="48"/>
      <c r="J475" s="48"/>
      <c r="K475" s="48"/>
      <c r="L475" s="49"/>
      <c r="M475" s="96"/>
      <c r="N475" s="96"/>
      <c r="O475" s="50">
        <f t="shared" si="24"/>
        <v>25</v>
      </c>
      <c r="P475" s="67">
        <v>1.0249999999999999</v>
      </c>
      <c r="Q475" s="97"/>
      <c r="R475" s="80">
        <v>130</v>
      </c>
      <c r="S475" s="99">
        <f t="shared" si="25"/>
        <v>3250</v>
      </c>
    </row>
    <row r="476" spans="1:19" x14ac:dyDescent="0.25">
      <c r="A476" s="74" t="s">
        <v>505</v>
      </c>
      <c r="B476" s="92" t="s">
        <v>50</v>
      </c>
      <c r="C476" s="100">
        <v>25</v>
      </c>
      <c r="D476" s="46"/>
      <c r="E476" s="46"/>
      <c r="F476" s="47"/>
      <c r="G476" s="47"/>
      <c r="H476" s="47"/>
      <c r="I476" s="48"/>
      <c r="J476" s="48"/>
      <c r="K476" s="48"/>
      <c r="L476" s="49"/>
      <c r="M476" s="96"/>
      <c r="N476" s="96"/>
      <c r="O476" s="50">
        <f t="shared" si="24"/>
        <v>25</v>
      </c>
      <c r="P476" s="67">
        <v>1.0249999999999999</v>
      </c>
      <c r="Q476" s="97"/>
      <c r="R476" s="58">
        <v>75</v>
      </c>
      <c r="S476" s="99">
        <f t="shared" si="25"/>
        <v>1875</v>
      </c>
    </row>
    <row r="477" spans="1:19" x14ac:dyDescent="0.25">
      <c r="A477" s="74" t="s">
        <v>506</v>
      </c>
      <c r="B477" s="92" t="s">
        <v>220</v>
      </c>
      <c r="C477" s="100">
        <v>32</v>
      </c>
      <c r="D477" s="46"/>
      <c r="E477" s="46"/>
      <c r="F477" s="47"/>
      <c r="G477" s="47"/>
      <c r="H477" s="47"/>
      <c r="I477" s="48"/>
      <c r="J477" s="48"/>
      <c r="K477" s="65"/>
      <c r="L477" s="49"/>
      <c r="M477" s="96"/>
      <c r="N477" s="96"/>
      <c r="O477" s="50">
        <f t="shared" si="24"/>
        <v>32</v>
      </c>
      <c r="P477" s="67">
        <v>1.0249999999999999</v>
      </c>
      <c r="Q477" s="97"/>
      <c r="R477" s="58">
        <v>600</v>
      </c>
      <c r="S477" s="99">
        <f t="shared" si="25"/>
        <v>19200</v>
      </c>
    </row>
    <row r="478" spans="1:19" x14ac:dyDescent="0.25">
      <c r="A478" s="74" t="s">
        <v>507</v>
      </c>
      <c r="B478" s="92" t="s">
        <v>220</v>
      </c>
      <c r="C478" s="100">
        <v>32</v>
      </c>
      <c r="D478" s="46"/>
      <c r="E478" s="101"/>
      <c r="F478" s="47"/>
      <c r="G478" s="47"/>
      <c r="H478" s="47"/>
      <c r="I478" s="48"/>
      <c r="J478" s="48"/>
      <c r="K478" s="48"/>
      <c r="L478" s="49"/>
      <c r="M478" s="96"/>
      <c r="N478" s="96"/>
      <c r="O478" s="50">
        <f t="shared" si="24"/>
        <v>32</v>
      </c>
      <c r="P478" s="67">
        <v>1.0249999999999999</v>
      </c>
      <c r="Q478" s="97"/>
      <c r="R478" s="58">
        <v>700</v>
      </c>
      <c r="S478" s="99">
        <f t="shared" si="25"/>
        <v>22400</v>
      </c>
    </row>
    <row r="479" spans="1:19" x14ac:dyDescent="0.25">
      <c r="A479" s="74" t="s">
        <v>508</v>
      </c>
      <c r="B479" s="92" t="s">
        <v>220</v>
      </c>
      <c r="C479" s="100">
        <v>32</v>
      </c>
      <c r="D479" s="46"/>
      <c r="E479" s="46"/>
      <c r="F479" s="47"/>
      <c r="G479" s="47"/>
      <c r="H479" s="47"/>
      <c r="I479" s="48"/>
      <c r="J479" s="48"/>
      <c r="K479" s="48"/>
      <c r="L479" s="49"/>
      <c r="M479" s="96"/>
      <c r="N479" s="96"/>
      <c r="O479" s="50">
        <f t="shared" si="24"/>
        <v>32</v>
      </c>
      <c r="P479" s="67">
        <v>1.0249999999999999</v>
      </c>
      <c r="Q479" s="97"/>
      <c r="R479" s="58">
        <v>700</v>
      </c>
      <c r="S479" s="99">
        <f t="shared" si="25"/>
        <v>22400</v>
      </c>
    </row>
    <row r="480" spans="1:19" x14ac:dyDescent="0.25">
      <c r="A480" s="74" t="s">
        <v>102</v>
      </c>
      <c r="B480" s="92" t="s">
        <v>103</v>
      </c>
      <c r="C480" s="100">
        <v>20</v>
      </c>
      <c r="D480" s="109"/>
      <c r="E480" s="109"/>
      <c r="F480" s="110"/>
      <c r="G480" s="47"/>
      <c r="H480" s="47"/>
      <c r="I480" s="48"/>
      <c r="J480" s="48"/>
      <c r="K480" s="48"/>
      <c r="L480" s="49"/>
      <c r="M480" s="96"/>
      <c r="N480" s="96"/>
      <c r="O480" s="50">
        <f t="shared" si="24"/>
        <v>20</v>
      </c>
      <c r="P480" s="67">
        <v>1.0249999999999999</v>
      </c>
      <c r="Q480" s="97"/>
      <c r="R480" s="80">
        <v>280</v>
      </c>
      <c r="S480" s="99">
        <f t="shared" si="25"/>
        <v>5600</v>
      </c>
    </row>
    <row r="481" spans="1:19" x14ac:dyDescent="0.25">
      <c r="A481" s="74" t="s">
        <v>509</v>
      </c>
      <c r="B481" s="92" t="s">
        <v>220</v>
      </c>
      <c r="C481" s="100">
        <v>6</v>
      </c>
      <c r="D481" s="46"/>
      <c r="E481" s="46"/>
      <c r="F481" s="47"/>
      <c r="G481" s="47"/>
      <c r="H481" s="47"/>
      <c r="I481" s="48"/>
      <c r="J481" s="48"/>
      <c r="K481" s="111"/>
      <c r="L481" s="49"/>
      <c r="M481" s="96"/>
      <c r="N481" s="96"/>
      <c r="O481" s="50">
        <f t="shared" si="24"/>
        <v>6</v>
      </c>
      <c r="P481" s="67">
        <v>1.0249999999999999</v>
      </c>
      <c r="Q481" s="97"/>
      <c r="R481" s="58">
        <v>220</v>
      </c>
      <c r="S481" s="99">
        <f t="shared" si="25"/>
        <v>1320</v>
      </c>
    </row>
    <row r="482" spans="1:19" ht="25.5" x14ac:dyDescent="0.25">
      <c r="A482" s="74" t="s">
        <v>510</v>
      </c>
      <c r="B482" s="92" t="s">
        <v>511</v>
      </c>
      <c r="C482" s="100">
        <v>4</v>
      </c>
      <c r="D482" s="109"/>
      <c r="E482" s="109"/>
      <c r="F482" s="110"/>
      <c r="G482" s="47"/>
      <c r="H482" s="47"/>
      <c r="I482" s="48"/>
      <c r="J482" s="48"/>
      <c r="K482" s="48"/>
      <c r="L482" s="49"/>
      <c r="M482" s="96"/>
      <c r="N482" s="96"/>
      <c r="O482" s="50">
        <f t="shared" si="24"/>
        <v>4</v>
      </c>
      <c r="P482" s="67">
        <v>1.0249999999999999</v>
      </c>
      <c r="Q482" s="97"/>
      <c r="R482" s="58">
        <v>100</v>
      </c>
      <c r="S482" s="99">
        <f t="shared" si="25"/>
        <v>400</v>
      </c>
    </row>
    <row r="483" spans="1:19" x14ac:dyDescent="0.25">
      <c r="A483" s="74" t="s">
        <v>512</v>
      </c>
      <c r="B483" s="92" t="s">
        <v>511</v>
      </c>
      <c r="C483" s="100">
        <v>12</v>
      </c>
      <c r="D483" s="46"/>
      <c r="E483" s="46"/>
      <c r="F483" s="47"/>
      <c r="G483" s="47"/>
      <c r="H483" s="47"/>
      <c r="I483" s="48"/>
      <c r="J483" s="48"/>
      <c r="K483" s="111"/>
      <c r="L483" s="49"/>
      <c r="M483" s="112"/>
      <c r="N483" s="96"/>
      <c r="O483" s="50">
        <f t="shared" si="24"/>
        <v>12</v>
      </c>
      <c r="P483" s="67">
        <v>1.0249999999999999</v>
      </c>
      <c r="Q483" s="97"/>
      <c r="R483" s="58">
        <v>120</v>
      </c>
      <c r="S483" s="99">
        <f t="shared" si="25"/>
        <v>1440</v>
      </c>
    </row>
    <row r="484" spans="1:19" x14ac:dyDescent="0.25">
      <c r="A484" s="74" t="s">
        <v>513</v>
      </c>
      <c r="B484" s="92" t="s">
        <v>50</v>
      </c>
      <c r="C484" s="100">
        <v>20</v>
      </c>
      <c r="D484" s="46"/>
      <c r="E484" s="101"/>
      <c r="F484" s="47"/>
      <c r="G484" s="47"/>
      <c r="H484" s="47"/>
      <c r="I484" s="48"/>
      <c r="J484" s="48"/>
      <c r="K484" s="48"/>
      <c r="L484" s="49"/>
      <c r="M484" s="96"/>
      <c r="N484" s="96"/>
      <c r="O484" s="50">
        <f t="shared" si="24"/>
        <v>20</v>
      </c>
      <c r="P484" s="67">
        <v>1.0249999999999999</v>
      </c>
      <c r="Q484" s="97"/>
      <c r="R484" s="80">
        <v>180</v>
      </c>
      <c r="S484" s="99">
        <f t="shared" si="25"/>
        <v>3600</v>
      </c>
    </row>
    <row r="485" spans="1:19" x14ac:dyDescent="0.25">
      <c r="A485" s="74" t="s">
        <v>514</v>
      </c>
      <c r="B485" s="92" t="s">
        <v>220</v>
      </c>
      <c r="C485" s="100">
        <v>2</v>
      </c>
      <c r="D485" s="46"/>
      <c r="E485" s="46"/>
      <c r="F485" s="47"/>
      <c r="G485" s="47"/>
      <c r="H485" s="47"/>
      <c r="I485" s="48"/>
      <c r="J485" s="48"/>
      <c r="K485" s="111"/>
      <c r="L485" s="49"/>
      <c r="M485" s="112"/>
      <c r="N485" s="96"/>
      <c r="O485" s="50">
        <f t="shared" si="24"/>
        <v>2</v>
      </c>
      <c r="P485" s="67">
        <v>1.0249999999999999</v>
      </c>
      <c r="Q485" s="97"/>
      <c r="R485" s="58">
        <v>180</v>
      </c>
      <c r="S485" s="99">
        <f t="shared" si="25"/>
        <v>360</v>
      </c>
    </row>
    <row r="486" spans="1:19" x14ac:dyDescent="0.25">
      <c r="A486" s="74" t="s">
        <v>515</v>
      </c>
      <c r="B486" s="92" t="s">
        <v>220</v>
      </c>
      <c r="C486" s="100">
        <v>32</v>
      </c>
      <c r="D486" s="46"/>
      <c r="E486" s="46"/>
      <c r="F486" s="47"/>
      <c r="G486" s="47"/>
      <c r="H486" s="47"/>
      <c r="I486" s="48"/>
      <c r="J486" s="48"/>
      <c r="K486" s="48"/>
      <c r="L486" s="49"/>
      <c r="M486" s="96"/>
      <c r="N486" s="96"/>
      <c r="O486" s="50">
        <f t="shared" si="24"/>
        <v>32</v>
      </c>
      <c r="P486" s="67">
        <v>1.0249999999999999</v>
      </c>
      <c r="Q486" s="97"/>
      <c r="R486" s="58">
        <v>750</v>
      </c>
      <c r="S486" s="99">
        <f t="shared" si="25"/>
        <v>24000</v>
      </c>
    </row>
    <row r="487" spans="1:19" x14ac:dyDescent="0.25">
      <c r="A487" s="74" t="s">
        <v>516</v>
      </c>
      <c r="B487" s="92" t="s">
        <v>50</v>
      </c>
      <c r="C487" s="100">
        <v>25</v>
      </c>
      <c r="D487" s="46"/>
      <c r="E487" s="101"/>
      <c r="F487" s="47"/>
      <c r="G487" s="47"/>
      <c r="H487" s="47"/>
      <c r="I487" s="48"/>
      <c r="J487" s="48"/>
      <c r="K487" s="48"/>
      <c r="L487" s="49"/>
      <c r="M487" s="96"/>
      <c r="N487" s="96"/>
      <c r="O487" s="50">
        <f t="shared" si="24"/>
        <v>25</v>
      </c>
      <c r="P487" s="67">
        <v>1.0249999999999999</v>
      </c>
      <c r="Q487" s="97"/>
      <c r="R487" s="80">
        <v>100</v>
      </c>
      <c r="S487" s="99">
        <f t="shared" si="25"/>
        <v>2500</v>
      </c>
    </row>
    <row r="488" spans="1:19" x14ac:dyDescent="0.25">
      <c r="A488" s="74" t="s">
        <v>517</v>
      </c>
      <c r="B488" s="92" t="s">
        <v>73</v>
      </c>
      <c r="C488" s="100">
        <v>4</v>
      </c>
      <c r="D488" s="46"/>
      <c r="E488" s="46"/>
      <c r="F488" s="47"/>
      <c r="G488" s="47"/>
      <c r="H488" s="47"/>
      <c r="I488" s="48"/>
      <c r="J488" s="48"/>
      <c r="K488" s="111"/>
      <c r="L488" s="49"/>
      <c r="M488" s="112"/>
      <c r="N488" s="96"/>
      <c r="O488" s="50">
        <f t="shared" si="24"/>
        <v>4</v>
      </c>
      <c r="P488" s="67">
        <v>1.0249999999999999</v>
      </c>
      <c r="Q488" s="97"/>
      <c r="R488" s="58">
        <v>1800</v>
      </c>
      <c r="S488" s="99">
        <f t="shared" si="25"/>
        <v>7200</v>
      </c>
    </row>
    <row r="489" spans="1:19" x14ac:dyDescent="0.25">
      <c r="A489" s="74" t="s">
        <v>518</v>
      </c>
      <c r="B489" s="92" t="s">
        <v>50</v>
      </c>
      <c r="C489" s="100">
        <v>25</v>
      </c>
      <c r="D489" s="46"/>
      <c r="E489" s="46"/>
      <c r="F489" s="47"/>
      <c r="G489" s="47"/>
      <c r="H489" s="47"/>
      <c r="I489" s="48"/>
      <c r="J489" s="48"/>
      <c r="K489" s="48"/>
      <c r="L489" s="49"/>
      <c r="M489" s="96"/>
      <c r="N489" s="96"/>
      <c r="O489" s="50">
        <f t="shared" si="24"/>
        <v>25</v>
      </c>
      <c r="P489" s="67">
        <v>1.0249999999999999</v>
      </c>
      <c r="Q489" s="97"/>
      <c r="R489" s="80">
        <v>120</v>
      </c>
      <c r="S489" s="99">
        <f t="shared" si="25"/>
        <v>3000</v>
      </c>
    </row>
    <row r="490" spans="1:19" x14ac:dyDescent="0.25">
      <c r="A490" s="74" t="s">
        <v>519</v>
      </c>
      <c r="B490" s="92" t="s">
        <v>50</v>
      </c>
      <c r="C490" s="100">
        <v>10</v>
      </c>
      <c r="D490" s="46"/>
      <c r="E490" s="46"/>
      <c r="F490" s="47"/>
      <c r="G490" s="47"/>
      <c r="H490" s="47"/>
      <c r="I490" s="48">
        <v>10</v>
      </c>
      <c r="J490" s="48"/>
      <c r="K490" s="48"/>
      <c r="L490" s="49"/>
      <c r="M490" s="96"/>
      <c r="N490" s="96"/>
      <c r="O490" s="50">
        <v>10</v>
      </c>
      <c r="P490" s="67">
        <v>1.0249999999999999</v>
      </c>
      <c r="Q490" s="97"/>
      <c r="R490" s="80">
        <v>430</v>
      </c>
      <c r="S490" s="99">
        <f t="shared" si="25"/>
        <v>4300</v>
      </c>
    </row>
    <row r="491" spans="1:19" ht="25.5" x14ac:dyDescent="0.25">
      <c r="A491" s="74" t="s">
        <v>520</v>
      </c>
      <c r="B491" s="92" t="s">
        <v>50</v>
      </c>
      <c r="C491" s="100"/>
      <c r="D491" s="46"/>
      <c r="E491" s="46"/>
      <c r="F491" s="47"/>
      <c r="G491" s="47"/>
      <c r="H491" s="47"/>
      <c r="I491" s="48">
        <v>25</v>
      </c>
      <c r="J491" s="48"/>
      <c r="K491" s="48"/>
      <c r="L491" s="49"/>
      <c r="M491" s="96"/>
      <c r="N491" s="96"/>
      <c r="O491" s="50">
        <v>25</v>
      </c>
      <c r="P491" s="67">
        <v>1.0249999999999999</v>
      </c>
      <c r="Q491" s="97"/>
      <c r="R491" s="80">
        <v>1850</v>
      </c>
      <c r="S491" s="99">
        <f t="shared" si="25"/>
        <v>46250</v>
      </c>
    </row>
    <row r="492" spans="1:19" x14ac:dyDescent="0.25">
      <c r="A492" s="74" t="s">
        <v>521</v>
      </c>
      <c r="B492" s="92" t="s">
        <v>73</v>
      </c>
      <c r="C492" s="100"/>
      <c r="D492" s="46"/>
      <c r="E492" s="46"/>
      <c r="F492" s="47"/>
      <c r="G492" s="47"/>
      <c r="H492" s="47"/>
      <c r="I492" s="48">
        <v>1</v>
      </c>
      <c r="J492" s="48"/>
      <c r="K492" s="48"/>
      <c r="L492" s="49"/>
      <c r="M492" s="96"/>
      <c r="N492" s="96"/>
      <c r="O492" s="50">
        <v>1</v>
      </c>
      <c r="P492" s="67">
        <v>1.0249999999999999</v>
      </c>
      <c r="Q492" s="97"/>
      <c r="R492" s="80">
        <v>7000</v>
      </c>
      <c r="S492" s="99">
        <f t="shared" si="25"/>
        <v>7000</v>
      </c>
    </row>
    <row r="493" spans="1:19" x14ac:dyDescent="0.25">
      <c r="A493" s="74" t="s">
        <v>522</v>
      </c>
      <c r="B493" s="92" t="s">
        <v>220</v>
      </c>
      <c r="C493" s="100"/>
      <c r="D493" s="46"/>
      <c r="E493" s="46"/>
      <c r="F493" s="47"/>
      <c r="G493" s="47"/>
      <c r="H493" s="47"/>
      <c r="I493" s="48">
        <v>2</v>
      </c>
      <c r="J493" s="48"/>
      <c r="K493" s="48"/>
      <c r="L493" s="49"/>
      <c r="M493" s="96"/>
      <c r="N493" s="96"/>
      <c r="O493" s="50">
        <v>2</v>
      </c>
      <c r="P493" s="67">
        <v>1.0249999999999999</v>
      </c>
      <c r="Q493" s="97"/>
      <c r="R493" s="80">
        <v>1200</v>
      </c>
      <c r="S493" s="99">
        <f t="shared" si="25"/>
        <v>2400</v>
      </c>
    </row>
    <row r="494" spans="1:19" x14ac:dyDescent="0.25">
      <c r="A494" s="74" t="s">
        <v>523</v>
      </c>
      <c r="B494" s="92" t="s">
        <v>50</v>
      </c>
      <c r="C494" s="100"/>
      <c r="D494" s="46"/>
      <c r="E494" s="46"/>
      <c r="F494" s="47"/>
      <c r="G494" s="47"/>
      <c r="H494" s="47"/>
      <c r="I494" s="48">
        <v>15</v>
      </c>
      <c r="J494" s="48"/>
      <c r="K494" s="48"/>
      <c r="L494" s="49"/>
      <c r="M494" s="96"/>
      <c r="N494" s="96"/>
      <c r="O494" s="50">
        <v>15</v>
      </c>
      <c r="P494" s="67">
        <v>1.0249999999999999</v>
      </c>
      <c r="Q494" s="97"/>
      <c r="R494" s="80">
        <v>430</v>
      </c>
      <c r="S494" s="99">
        <f t="shared" si="25"/>
        <v>6450</v>
      </c>
    </row>
    <row r="495" spans="1:19" x14ac:dyDescent="0.25">
      <c r="A495" s="74" t="s">
        <v>524</v>
      </c>
      <c r="B495" s="92" t="s">
        <v>69</v>
      </c>
      <c r="C495" s="100"/>
      <c r="D495" s="46"/>
      <c r="E495" s="46"/>
      <c r="F495" s="47"/>
      <c r="G495" s="47"/>
      <c r="H495" s="47"/>
      <c r="I495" s="48">
        <v>2</v>
      </c>
      <c r="J495" s="48"/>
      <c r="K495" s="48"/>
      <c r="L495" s="49"/>
      <c r="M495" s="96"/>
      <c r="N495" s="96"/>
      <c r="O495" s="50">
        <v>2</v>
      </c>
      <c r="P495" s="67">
        <v>1.0249999999999999</v>
      </c>
      <c r="Q495" s="97"/>
      <c r="R495" s="80">
        <v>16000</v>
      </c>
      <c r="S495" s="99">
        <f t="shared" si="25"/>
        <v>32000</v>
      </c>
    </row>
    <row r="496" spans="1:19" x14ac:dyDescent="0.25">
      <c r="A496" s="74" t="s">
        <v>525</v>
      </c>
      <c r="B496" s="92" t="s">
        <v>69</v>
      </c>
      <c r="C496" s="100"/>
      <c r="D496" s="46"/>
      <c r="E496" s="46"/>
      <c r="F496" s="47"/>
      <c r="G496" s="47"/>
      <c r="H496" s="47"/>
      <c r="I496" s="48">
        <v>2</v>
      </c>
      <c r="J496" s="48"/>
      <c r="K496" s="48"/>
      <c r="L496" s="49"/>
      <c r="M496" s="96"/>
      <c r="N496" s="96"/>
      <c r="O496" s="50">
        <v>2</v>
      </c>
      <c r="P496" s="67">
        <v>1.0249999999999999</v>
      </c>
      <c r="Q496" s="97"/>
      <c r="R496" s="80">
        <v>5000</v>
      </c>
      <c r="S496" s="99">
        <f t="shared" si="25"/>
        <v>10000</v>
      </c>
    </row>
    <row r="497" spans="1:19" x14ac:dyDescent="0.25">
      <c r="A497" s="74" t="s">
        <v>526</v>
      </c>
      <c r="B497" s="92" t="s">
        <v>50</v>
      </c>
      <c r="C497" s="100"/>
      <c r="D497" s="46"/>
      <c r="E497" s="46"/>
      <c r="F497" s="47"/>
      <c r="G497" s="47"/>
      <c r="H497" s="47"/>
      <c r="I497" s="48">
        <v>15</v>
      </c>
      <c r="J497" s="48"/>
      <c r="K497" s="48"/>
      <c r="L497" s="49"/>
      <c r="M497" s="96"/>
      <c r="N497" s="96"/>
      <c r="O497" s="50">
        <v>15</v>
      </c>
      <c r="P497" s="67">
        <v>1.0249999999999999</v>
      </c>
      <c r="Q497" s="97"/>
      <c r="R497" s="80">
        <v>1150</v>
      </c>
      <c r="S497" s="99">
        <f t="shared" si="25"/>
        <v>17250</v>
      </c>
    </row>
    <row r="498" spans="1:19" x14ac:dyDescent="0.25">
      <c r="A498" s="74" t="s">
        <v>527</v>
      </c>
      <c r="B498" s="92" t="s">
        <v>50</v>
      </c>
      <c r="C498" s="100"/>
      <c r="D498" s="46"/>
      <c r="E498" s="46"/>
      <c r="F498" s="47"/>
      <c r="G498" s="47"/>
      <c r="H498" s="47"/>
      <c r="I498" s="48">
        <v>15</v>
      </c>
      <c r="J498" s="48"/>
      <c r="K498" s="48"/>
      <c r="L498" s="49"/>
      <c r="M498" s="96"/>
      <c r="N498" s="96"/>
      <c r="O498" s="50">
        <v>15</v>
      </c>
      <c r="P498" s="67">
        <v>1.0249999999999999</v>
      </c>
      <c r="Q498" s="97"/>
      <c r="R498" s="80">
        <v>1650</v>
      </c>
      <c r="S498" s="99">
        <f t="shared" si="25"/>
        <v>24750</v>
      </c>
    </row>
    <row r="499" spans="1:19" x14ac:dyDescent="0.25">
      <c r="A499" s="113"/>
      <c r="B499" s="114"/>
      <c r="C499" s="46"/>
      <c r="D499" s="46"/>
      <c r="E499" s="46"/>
      <c r="F499" s="47"/>
      <c r="G499" s="47"/>
      <c r="H499" s="47"/>
      <c r="I499" s="48"/>
      <c r="J499" s="48"/>
      <c r="K499" s="115"/>
      <c r="L499" s="49"/>
      <c r="M499" s="96"/>
      <c r="N499" s="96"/>
      <c r="O499" s="50"/>
      <c r="P499" s="67"/>
      <c r="Q499" s="97"/>
      <c r="R499" s="98"/>
      <c r="S499" s="116">
        <f>SUM(S469:S489)</f>
        <v>130045</v>
      </c>
    </row>
    <row r="500" spans="1:19" ht="15.75" x14ac:dyDescent="0.25">
      <c r="A500" s="107" t="s">
        <v>528</v>
      </c>
      <c r="B500" s="107"/>
      <c r="C500" s="117"/>
      <c r="D500" s="117"/>
      <c r="E500" s="117"/>
      <c r="F500" s="118"/>
      <c r="G500" s="47"/>
      <c r="H500" s="47"/>
      <c r="I500" s="48"/>
      <c r="J500" s="48"/>
      <c r="K500" s="119"/>
      <c r="L500" s="49"/>
      <c r="M500" s="96"/>
      <c r="N500" s="96"/>
      <c r="O500" s="50"/>
      <c r="P500" s="67"/>
      <c r="Q500" s="97"/>
      <c r="R500" s="98"/>
      <c r="S500" s="99"/>
    </row>
    <row r="501" spans="1:19" x14ac:dyDescent="0.25">
      <c r="A501" s="74" t="s">
        <v>529</v>
      </c>
      <c r="B501" s="92" t="s">
        <v>530</v>
      </c>
      <c r="C501" s="100">
        <v>15</v>
      </c>
      <c r="D501" s="46"/>
      <c r="E501" s="46"/>
      <c r="F501" s="120">
        <v>15</v>
      </c>
      <c r="G501" s="47"/>
      <c r="H501" s="47"/>
      <c r="I501" s="48"/>
      <c r="J501" s="48"/>
      <c r="K501" s="111"/>
      <c r="L501" s="49"/>
      <c r="M501" s="96"/>
      <c r="N501" s="96"/>
      <c r="O501" s="50">
        <f>SUM(C501:N501)</f>
        <v>30</v>
      </c>
      <c r="P501" s="67">
        <v>1.0249999999999999</v>
      </c>
      <c r="Q501" s="97"/>
      <c r="R501" s="58">
        <v>145</v>
      </c>
      <c r="S501" s="99">
        <f t="shared" ref="S501:S516" si="26">O501*R501</f>
        <v>4350</v>
      </c>
    </row>
    <row r="502" spans="1:19" x14ac:dyDescent="0.25">
      <c r="A502" s="74" t="s">
        <v>531</v>
      </c>
      <c r="B502" s="92" t="s">
        <v>530</v>
      </c>
      <c r="C502" s="100">
        <v>15</v>
      </c>
      <c r="D502" s="46"/>
      <c r="E502" s="46"/>
      <c r="F502" s="120">
        <v>15</v>
      </c>
      <c r="G502" s="47"/>
      <c r="H502" s="47"/>
      <c r="I502" s="48"/>
      <c r="J502" s="48"/>
      <c r="K502" s="111"/>
      <c r="L502" s="49"/>
      <c r="M502" s="96"/>
      <c r="N502" s="96"/>
      <c r="O502" s="50">
        <f>SUM(C502:N502)</f>
        <v>30</v>
      </c>
      <c r="P502" s="67">
        <v>1.0249999999999999</v>
      </c>
      <c r="Q502" s="97"/>
      <c r="R502" s="58">
        <v>150</v>
      </c>
      <c r="S502" s="99">
        <f t="shared" si="26"/>
        <v>4500</v>
      </c>
    </row>
    <row r="503" spans="1:19" x14ac:dyDescent="0.25">
      <c r="A503" s="74" t="s">
        <v>532</v>
      </c>
      <c r="B503" s="92" t="s">
        <v>66</v>
      </c>
      <c r="C503" s="100">
        <v>1</v>
      </c>
      <c r="D503" s="46"/>
      <c r="E503" s="46"/>
      <c r="F503" s="47"/>
      <c r="G503" s="47"/>
      <c r="H503" s="47"/>
      <c r="I503" s="48"/>
      <c r="J503" s="48"/>
      <c r="K503" s="65"/>
      <c r="L503" s="49"/>
      <c r="M503" s="96"/>
      <c r="N503" s="96"/>
      <c r="O503" s="50">
        <f>SUM(C503:N503)</f>
        <v>1</v>
      </c>
      <c r="P503" s="67">
        <v>1.0249999999999999</v>
      </c>
      <c r="Q503" s="97"/>
      <c r="R503" s="58">
        <v>1000</v>
      </c>
      <c r="S503" s="99">
        <f t="shared" si="26"/>
        <v>1000</v>
      </c>
    </row>
    <row r="504" spans="1:19" ht="25.5" x14ac:dyDescent="0.25">
      <c r="A504" s="74" t="s">
        <v>533</v>
      </c>
      <c r="B504" s="92" t="s">
        <v>66</v>
      </c>
      <c r="C504" s="100">
        <v>2</v>
      </c>
      <c r="D504" s="46"/>
      <c r="E504" s="46"/>
      <c r="F504" s="47"/>
      <c r="G504" s="47"/>
      <c r="H504" s="47"/>
      <c r="I504" s="48"/>
      <c r="J504" s="48"/>
      <c r="K504" s="65"/>
      <c r="L504" s="49"/>
      <c r="M504" s="96"/>
      <c r="N504" s="96"/>
      <c r="O504" s="50">
        <f>SUM(C504:N504)</f>
        <v>2</v>
      </c>
      <c r="P504" s="67">
        <v>1.0249999999999999</v>
      </c>
      <c r="Q504" s="97"/>
      <c r="R504" s="80">
        <v>44000</v>
      </c>
      <c r="S504" s="99">
        <f t="shared" si="26"/>
        <v>88000</v>
      </c>
    </row>
    <row r="505" spans="1:19" x14ac:dyDescent="0.25">
      <c r="A505" s="91" t="s">
        <v>534</v>
      </c>
      <c r="B505" s="92" t="s">
        <v>66</v>
      </c>
      <c r="C505" s="100">
        <v>1</v>
      </c>
      <c r="D505" s="46"/>
      <c r="E505" s="46"/>
      <c r="F505" s="47"/>
      <c r="G505" s="47"/>
      <c r="H505" s="47"/>
      <c r="I505" s="48"/>
      <c r="J505" s="48"/>
      <c r="K505" s="65"/>
      <c r="L505" s="49"/>
      <c r="M505" s="96"/>
      <c r="N505" s="96"/>
      <c r="O505" s="50">
        <v>1</v>
      </c>
      <c r="P505" s="67">
        <v>1.0249999999999999</v>
      </c>
      <c r="Q505" s="97"/>
      <c r="R505" s="80">
        <v>45000</v>
      </c>
      <c r="S505" s="99">
        <f t="shared" si="26"/>
        <v>45000</v>
      </c>
    </row>
    <row r="506" spans="1:19" x14ac:dyDescent="0.25">
      <c r="A506" s="74" t="s">
        <v>535</v>
      </c>
      <c r="B506" s="92" t="s">
        <v>50</v>
      </c>
      <c r="C506" s="100">
        <v>2</v>
      </c>
      <c r="D506" s="46"/>
      <c r="E506" s="46"/>
      <c r="F506" s="47"/>
      <c r="G506" s="47"/>
      <c r="H506" s="47"/>
      <c r="I506" s="48"/>
      <c r="J506" s="48"/>
      <c r="K506" s="48"/>
      <c r="L506" s="49"/>
      <c r="M506" s="96"/>
      <c r="N506" s="96"/>
      <c r="O506" s="50">
        <f>SUM(C506:N506)</f>
        <v>2</v>
      </c>
      <c r="P506" s="67">
        <v>1.0249999999999999</v>
      </c>
      <c r="Q506" s="97"/>
      <c r="R506" s="58">
        <v>2100</v>
      </c>
      <c r="S506" s="99">
        <f t="shared" si="26"/>
        <v>4200</v>
      </c>
    </row>
    <row r="507" spans="1:19" x14ac:dyDescent="0.25">
      <c r="A507" s="92" t="s">
        <v>536</v>
      </c>
      <c r="B507" s="92"/>
      <c r="C507" s="100"/>
      <c r="D507" s="46"/>
      <c r="E507" s="46"/>
      <c r="F507" s="47"/>
      <c r="G507" s="47"/>
      <c r="H507" s="47"/>
      <c r="I507" s="48"/>
      <c r="J507" s="48"/>
      <c r="K507" s="65"/>
      <c r="L507" s="49"/>
      <c r="M507" s="96"/>
      <c r="N507" s="96"/>
      <c r="O507" s="50"/>
      <c r="P507" s="67"/>
      <c r="Q507" s="97"/>
      <c r="R507" s="80"/>
      <c r="S507" s="99">
        <f t="shared" si="26"/>
        <v>0</v>
      </c>
    </row>
    <row r="508" spans="1:19" x14ac:dyDescent="0.25">
      <c r="A508" s="74" t="s">
        <v>537</v>
      </c>
      <c r="B508" s="92" t="s">
        <v>538</v>
      </c>
      <c r="C508" s="100">
        <v>6</v>
      </c>
      <c r="D508" s="46"/>
      <c r="E508" s="46"/>
      <c r="F508" s="120">
        <v>6</v>
      </c>
      <c r="G508" s="47"/>
      <c r="H508" s="47"/>
      <c r="I508" s="48"/>
      <c r="J508" s="48"/>
      <c r="K508" s="111"/>
      <c r="L508" s="49"/>
      <c r="M508" s="96"/>
      <c r="N508" s="96"/>
      <c r="O508" s="50">
        <f t="shared" ref="O508:O516" si="27">SUM(C508:N508)</f>
        <v>12</v>
      </c>
      <c r="P508" s="67">
        <v>1.0249999999999999</v>
      </c>
      <c r="Q508" s="97"/>
      <c r="R508" s="80">
        <v>435</v>
      </c>
      <c r="S508" s="99">
        <f t="shared" si="26"/>
        <v>5220</v>
      </c>
    </row>
    <row r="509" spans="1:19" x14ac:dyDescent="0.25">
      <c r="A509" s="74" t="s">
        <v>539</v>
      </c>
      <c r="B509" s="92" t="s">
        <v>538</v>
      </c>
      <c r="C509" s="100">
        <v>4</v>
      </c>
      <c r="D509" s="46"/>
      <c r="E509" s="46"/>
      <c r="F509" s="120">
        <v>4</v>
      </c>
      <c r="G509" s="47"/>
      <c r="H509" s="47"/>
      <c r="I509" s="48"/>
      <c r="J509" s="48"/>
      <c r="K509" s="111"/>
      <c r="L509" s="49"/>
      <c r="M509" s="96"/>
      <c r="N509" s="96"/>
      <c r="O509" s="50">
        <f t="shared" si="27"/>
        <v>8</v>
      </c>
      <c r="P509" s="67">
        <v>1.0249999999999999</v>
      </c>
      <c r="Q509" s="97"/>
      <c r="R509" s="80">
        <v>415</v>
      </c>
      <c r="S509" s="99">
        <f t="shared" si="26"/>
        <v>3320</v>
      </c>
    </row>
    <row r="510" spans="1:19" x14ac:dyDescent="0.25">
      <c r="A510" s="74" t="s">
        <v>540</v>
      </c>
      <c r="B510" s="92" t="s">
        <v>538</v>
      </c>
      <c r="C510" s="100">
        <v>4</v>
      </c>
      <c r="D510" s="46"/>
      <c r="E510" s="46"/>
      <c r="F510" s="120">
        <v>4</v>
      </c>
      <c r="G510" s="47"/>
      <c r="H510" s="47"/>
      <c r="I510" s="48"/>
      <c r="J510" s="48"/>
      <c r="K510" s="111"/>
      <c r="L510" s="49"/>
      <c r="M510" s="96"/>
      <c r="N510" s="96"/>
      <c r="O510" s="50">
        <f t="shared" si="27"/>
        <v>8</v>
      </c>
      <c r="P510" s="67">
        <v>1.0249999999999999</v>
      </c>
      <c r="Q510" s="97"/>
      <c r="R510" s="80">
        <v>415</v>
      </c>
      <c r="S510" s="99">
        <f t="shared" si="26"/>
        <v>3320</v>
      </c>
    </row>
    <row r="511" spans="1:19" x14ac:dyDescent="0.25">
      <c r="A511" s="74" t="s">
        <v>541</v>
      </c>
      <c r="B511" s="92" t="s">
        <v>538</v>
      </c>
      <c r="C511" s="100">
        <v>4</v>
      </c>
      <c r="D511" s="46"/>
      <c r="E511" s="46"/>
      <c r="F511" s="120">
        <v>4</v>
      </c>
      <c r="G511" s="47"/>
      <c r="H511" s="47"/>
      <c r="I511" s="48"/>
      <c r="J511" s="48"/>
      <c r="K511" s="111"/>
      <c r="L511" s="49"/>
      <c r="M511" s="96"/>
      <c r="N511" s="96"/>
      <c r="O511" s="50">
        <f t="shared" si="27"/>
        <v>8</v>
      </c>
      <c r="P511" s="67">
        <v>1.0249999999999999</v>
      </c>
      <c r="Q511" s="97"/>
      <c r="R511" s="80">
        <v>415</v>
      </c>
      <c r="S511" s="99">
        <f t="shared" si="26"/>
        <v>3320</v>
      </c>
    </row>
    <row r="512" spans="1:19" x14ac:dyDescent="0.25">
      <c r="A512" s="74" t="s">
        <v>542</v>
      </c>
      <c r="B512" s="92" t="s">
        <v>543</v>
      </c>
      <c r="C512" s="100">
        <v>1</v>
      </c>
      <c r="D512" s="46">
        <v>1</v>
      </c>
      <c r="E512" s="46">
        <v>1</v>
      </c>
      <c r="F512" s="47">
        <v>1</v>
      </c>
      <c r="G512" s="47"/>
      <c r="H512" s="47"/>
      <c r="I512" s="48"/>
      <c r="J512" s="48"/>
      <c r="K512" s="48"/>
      <c r="L512" s="49"/>
      <c r="M512" s="96"/>
      <c r="N512" s="96"/>
      <c r="O512" s="50">
        <f t="shared" si="27"/>
        <v>4</v>
      </c>
      <c r="P512" s="67">
        <v>1.0249999999999999</v>
      </c>
      <c r="Q512" s="97"/>
      <c r="R512" s="58">
        <v>1000</v>
      </c>
      <c r="S512" s="99">
        <f t="shared" si="26"/>
        <v>4000</v>
      </c>
    </row>
    <row r="513" spans="1:19" ht="25.5" x14ac:dyDescent="0.25">
      <c r="A513" s="74" t="s">
        <v>544</v>
      </c>
      <c r="B513" s="92" t="s">
        <v>66</v>
      </c>
      <c r="C513" s="100">
        <v>2</v>
      </c>
      <c r="D513" s="46"/>
      <c r="E513" s="46"/>
      <c r="F513" s="47"/>
      <c r="G513" s="47"/>
      <c r="H513" s="47"/>
      <c r="I513" s="48"/>
      <c r="J513" s="48"/>
      <c r="K513" s="65"/>
      <c r="L513" s="49"/>
      <c r="M513" s="96"/>
      <c r="N513" s="96"/>
      <c r="O513" s="50">
        <f t="shared" si="27"/>
        <v>2</v>
      </c>
      <c r="P513" s="67">
        <v>1.0249999999999999</v>
      </c>
      <c r="Q513" s="97"/>
      <c r="R513" s="80">
        <v>30000</v>
      </c>
      <c r="S513" s="99">
        <f t="shared" si="26"/>
        <v>60000</v>
      </c>
    </row>
    <row r="514" spans="1:19" x14ac:dyDescent="0.25">
      <c r="A514" s="74" t="s">
        <v>545</v>
      </c>
      <c r="B514" s="92" t="s">
        <v>50</v>
      </c>
      <c r="C514" s="100">
        <v>1</v>
      </c>
      <c r="D514" s="46"/>
      <c r="E514" s="46"/>
      <c r="F514" s="47"/>
      <c r="G514" s="47"/>
      <c r="H514" s="47"/>
      <c r="I514" s="48"/>
      <c r="J514" s="48"/>
      <c r="K514" s="65"/>
      <c r="L514" s="49"/>
      <c r="M514" s="96"/>
      <c r="N514" s="96"/>
      <c r="O514" s="50">
        <f t="shared" si="27"/>
        <v>1</v>
      </c>
      <c r="P514" s="67">
        <v>1.0249999999999999</v>
      </c>
      <c r="Q514" s="97"/>
      <c r="R514" s="58">
        <v>3500</v>
      </c>
      <c r="S514" s="99">
        <f t="shared" si="26"/>
        <v>3500</v>
      </c>
    </row>
    <row r="515" spans="1:19" x14ac:dyDescent="0.25">
      <c r="A515" s="74" t="s">
        <v>546</v>
      </c>
      <c r="B515" s="92" t="s">
        <v>50</v>
      </c>
      <c r="C515" s="100">
        <v>2</v>
      </c>
      <c r="D515" s="46"/>
      <c r="E515" s="46"/>
      <c r="F515" s="47"/>
      <c r="G515" s="47"/>
      <c r="H515" s="47"/>
      <c r="I515" s="48"/>
      <c r="J515" s="48"/>
      <c r="K515" s="48"/>
      <c r="L515" s="49"/>
      <c r="M515" s="96"/>
      <c r="N515" s="96"/>
      <c r="O515" s="50">
        <f t="shared" si="27"/>
        <v>2</v>
      </c>
      <c r="P515" s="67">
        <v>1.0249999999999999</v>
      </c>
      <c r="Q515" s="97"/>
      <c r="R515" s="58">
        <v>2500</v>
      </c>
      <c r="S515" s="99">
        <f t="shared" si="26"/>
        <v>5000</v>
      </c>
    </row>
    <row r="516" spans="1:19" x14ac:dyDescent="0.25">
      <c r="A516" s="74" t="s">
        <v>547</v>
      </c>
      <c r="B516" s="92" t="s">
        <v>66</v>
      </c>
      <c r="C516" s="100">
        <v>2</v>
      </c>
      <c r="D516" s="46"/>
      <c r="E516" s="46"/>
      <c r="F516" s="47"/>
      <c r="G516" s="47"/>
      <c r="H516" s="47"/>
      <c r="I516" s="48"/>
      <c r="J516" s="48"/>
      <c r="K516" s="65"/>
      <c r="L516" s="49"/>
      <c r="M516" s="96"/>
      <c r="N516" s="96"/>
      <c r="O516" s="50">
        <f t="shared" si="27"/>
        <v>2</v>
      </c>
      <c r="P516" s="67">
        <v>1.0249999999999999</v>
      </c>
      <c r="Q516" s="97"/>
      <c r="R516" s="80">
        <v>7000</v>
      </c>
      <c r="S516" s="99">
        <f t="shared" si="26"/>
        <v>14000</v>
      </c>
    </row>
    <row r="517" spans="1:19" x14ac:dyDescent="0.25">
      <c r="A517" s="72"/>
      <c r="B517" s="57"/>
      <c r="C517" s="46"/>
      <c r="D517" s="46"/>
      <c r="E517" s="46"/>
      <c r="F517" s="47"/>
      <c r="G517" s="47"/>
      <c r="H517" s="47"/>
      <c r="I517" s="48"/>
      <c r="J517" s="48"/>
      <c r="K517" s="48"/>
      <c r="L517" s="49"/>
      <c r="M517" s="96"/>
      <c r="N517" s="96"/>
      <c r="O517" s="50"/>
      <c r="P517" s="67"/>
      <c r="Q517" s="97"/>
      <c r="R517" s="57"/>
      <c r="S517" s="116">
        <f>SUM(S501:S516)</f>
        <v>248730</v>
      </c>
    </row>
    <row r="518" spans="1:19" ht="24" customHeight="1" x14ac:dyDescent="0.25">
      <c r="A518" s="710" t="s">
        <v>548</v>
      </c>
      <c r="B518" s="710"/>
      <c r="C518" s="117"/>
      <c r="D518" s="117"/>
      <c r="E518" s="117"/>
      <c r="F518" s="118"/>
      <c r="G518" s="47"/>
      <c r="H518" s="47"/>
      <c r="I518" s="48"/>
      <c r="J518" s="48"/>
      <c r="K518" s="119"/>
      <c r="L518" s="49"/>
      <c r="M518" s="96"/>
      <c r="N518" s="96"/>
      <c r="O518" s="50"/>
      <c r="P518" s="67"/>
      <c r="Q518" s="97"/>
      <c r="R518" s="98"/>
      <c r="S518" s="99"/>
    </row>
    <row r="519" spans="1:19" ht="24" customHeight="1" x14ac:dyDescent="0.25">
      <c r="A519" s="121" t="s">
        <v>549</v>
      </c>
      <c r="B519" s="69" t="s">
        <v>50</v>
      </c>
      <c r="C519" s="100"/>
      <c r="D519" s="122"/>
      <c r="E519" s="122"/>
      <c r="F519" s="47"/>
      <c r="G519" s="47"/>
      <c r="H519" s="47"/>
      <c r="I519" s="48">
        <v>3</v>
      </c>
      <c r="J519" s="48"/>
      <c r="K519" s="119"/>
      <c r="L519" s="49"/>
      <c r="M519" s="96"/>
      <c r="N519" s="96"/>
      <c r="O519" s="50">
        <v>3</v>
      </c>
      <c r="P519" s="67">
        <v>1.0249999999999999</v>
      </c>
      <c r="Q519" s="97"/>
      <c r="R519" s="80">
        <v>335</v>
      </c>
      <c r="S519" s="99">
        <f>O519*R519</f>
        <v>1005</v>
      </c>
    </row>
    <row r="520" spans="1:19" ht="24" customHeight="1" x14ac:dyDescent="0.25">
      <c r="A520" s="121" t="s">
        <v>550</v>
      </c>
      <c r="B520" s="69" t="s">
        <v>50</v>
      </c>
      <c r="C520" s="100"/>
      <c r="D520" s="122"/>
      <c r="E520" s="122"/>
      <c r="F520" s="47"/>
      <c r="G520" s="47"/>
      <c r="H520" s="47"/>
      <c r="I520" s="48">
        <v>3</v>
      </c>
      <c r="J520" s="48"/>
      <c r="K520" s="119"/>
      <c r="L520" s="49"/>
      <c r="M520" s="96"/>
      <c r="N520" s="96"/>
      <c r="O520" s="50">
        <v>3</v>
      </c>
      <c r="P520" s="67">
        <v>1.0249999999999999</v>
      </c>
      <c r="Q520" s="97"/>
      <c r="R520" s="80">
        <v>800</v>
      </c>
      <c r="S520" s="99">
        <f>O520*R520</f>
        <v>2400</v>
      </c>
    </row>
    <row r="521" spans="1:19" ht="15" x14ac:dyDescent="0.25">
      <c r="A521" s="121" t="s">
        <v>551</v>
      </c>
      <c r="B521" s="69" t="s">
        <v>50</v>
      </c>
      <c r="C521" s="100"/>
      <c r="D521" s="122">
        <v>30</v>
      </c>
      <c r="E521" s="122"/>
      <c r="F521" s="47"/>
      <c r="G521" s="47"/>
      <c r="H521" s="47"/>
      <c r="I521" s="48"/>
      <c r="J521" s="48"/>
      <c r="K521" s="48"/>
      <c r="L521" s="49"/>
      <c r="M521" s="96"/>
      <c r="N521" s="96"/>
      <c r="O521" s="50">
        <f t="shared" ref="O521:O570" si="28">SUM(C521:N521)</f>
        <v>30</v>
      </c>
      <c r="P521" s="67">
        <v>1.0249999999999999</v>
      </c>
      <c r="Q521" s="97"/>
      <c r="R521" s="80">
        <v>650</v>
      </c>
      <c r="S521" s="99">
        <f t="shared" ref="S521:S572" si="29">O521*R521</f>
        <v>19500</v>
      </c>
    </row>
    <row r="522" spans="1:19" ht="15" x14ac:dyDescent="0.25">
      <c r="A522" s="121" t="s">
        <v>552</v>
      </c>
      <c r="B522" s="69" t="s">
        <v>50</v>
      </c>
      <c r="C522" s="100">
        <v>6</v>
      </c>
      <c r="D522" s="122">
        <v>6</v>
      </c>
      <c r="E522" s="122"/>
      <c r="F522" s="47"/>
      <c r="G522" s="47"/>
      <c r="H522" s="47"/>
      <c r="I522" s="48"/>
      <c r="J522" s="48"/>
      <c r="K522" s="48"/>
      <c r="L522" s="49"/>
      <c r="M522" s="96"/>
      <c r="N522" s="96"/>
      <c r="O522" s="50">
        <f t="shared" si="28"/>
        <v>12</v>
      </c>
      <c r="P522" s="67">
        <v>1.0249999999999999</v>
      </c>
      <c r="Q522" s="97"/>
      <c r="R522" s="80">
        <v>850</v>
      </c>
      <c r="S522" s="99">
        <f t="shared" si="29"/>
        <v>10200</v>
      </c>
    </row>
    <row r="523" spans="1:19" x14ac:dyDescent="0.25">
      <c r="A523" s="74" t="s">
        <v>553</v>
      </c>
      <c r="B523" s="92" t="s">
        <v>50</v>
      </c>
      <c r="C523" s="100">
        <v>10</v>
      </c>
      <c r="D523" s="46"/>
      <c r="E523" s="46"/>
      <c r="F523" s="47">
        <v>10</v>
      </c>
      <c r="G523" s="47"/>
      <c r="H523" s="47"/>
      <c r="I523" s="48"/>
      <c r="J523" s="48"/>
      <c r="K523" s="65"/>
      <c r="L523" s="49"/>
      <c r="M523" s="96"/>
      <c r="N523" s="96"/>
      <c r="O523" s="50">
        <f t="shared" si="28"/>
        <v>20</v>
      </c>
      <c r="P523" s="67">
        <v>1.0249999999999999</v>
      </c>
      <c r="Q523" s="97"/>
      <c r="R523" s="80">
        <v>200</v>
      </c>
      <c r="S523" s="99">
        <f t="shared" si="29"/>
        <v>4000</v>
      </c>
    </row>
    <row r="524" spans="1:19" ht="15" x14ac:dyDescent="0.25">
      <c r="A524" s="123" t="s">
        <v>554</v>
      </c>
      <c r="B524" s="92" t="s">
        <v>69</v>
      </c>
      <c r="C524" s="100">
        <v>1</v>
      </c>
      <c r="D524" s="46"/>
      <c r="E524" s="46"/>
      <c r="F524" s="47"/>
      <c r="G524" s="47"/>
      <c r="H524" s="47"/>
      <c r="I524" s="48"/>
      <c r="J524" s="48"/>
      <c r="K524" s="65"/>
      <c r="L524" s="49"/>
      <c r="M524" s="96"/>
      <c r="N524" s="96"/>
      <c r="O524" s="50">
        <f t="shared" si="28"/>
        <v>1</v>
      </c>
      <c r="P524" s="67">
        <v>1.0249999999999999</v>
      </c>
      <c r="Q524" s="97"/>
      <c r="R524" s="80">
        <v>100000</v>
      </c>
      <c r="S524" s="99">
        <f>O524*R524</f>
        <v>100000</v>
      </c>
    </row>
    <row r="525" spans="1:19" ht="15" x14ac:dyDescent="0.25">
      <c r="A525" s="123" t="s">
        <v>555</v>
      </c>
      <c r="B525" s="92" t="s">
        <v>69</v>
      </c>
      <c r="C525" s="100"/>
      <c r="D525" s="46"/>
      <c r="E525" s="46"/>
      <c r="F525" s="47">
        <v>7</v>
      </c>
      <c r="G525" s="47"/>
      <c r="H525" s="47"/>
      <c r="I525" s="48"/>
      <c r="J525" s="48"/>
      <c r="K525" s="65"/>
      <c r="L525" s="49"/>
      <c r="M525" s="96"/>
      <c r="N525" s="96"/>
      <c r="O525" s="50">
        <v>7</v>
      </c>
      <c r="P525" s="67">
        <v>1.0249999999999999</v>
      </c>
      <c r="Q525" s="97"/>
      <c r="R525" s="80">
        <v>25500</v>
      </c>
      <c r="S525" s="99">
        <f>O525*R525</f>
        <v>178500</v>
      </c>
    </row>
    <row r="526" spans="1:19" ht="31.5" x14ac:dyDescent="0.25">
      <c r="A526" s="124" t="s">
        <v>556</v>
      </c>
      <c r="B526" s="92" t="s">
        <v>69</v>
      </c>
      <c r="C526" s="100"/>
      <c r="D526" s="46">
        <v>5</v>
      </c>
      <c r="E526" s="46"/>
      <c r="F526" s="47"/>
      <c r="G526" s="47"/>
      <c r="H526" s="47"/>
      <c r="I526" s="48"/>
      <c r="J526" s="48"/>
      <c r="K526" s="65"/>
      <c r="L526" s="49"/>
      <c r="M526" s="96"/>
      <c r="N526" s="96"/>
      <c r="O526" s="50">
        <v>5</v>
      </c>
      <c r="P526" s="67">
        <v>1.0249999999999999</v>
      </c>
      <c r="Q526" s="97"/>
      <c r="R526" s="80">
        <v>26000</v>
      </c>
      <c r="S526" s="99">
        <f t="shared" si="29"/>
        <v>130000</v>
      </c>
    </row>
    <row r="527" spans="1:19" ht="31.5" x14ac:dyDescent="0.25">
      <c r="A527" s="124" t="s">
        <v>557</v>
      </c>
      <c r="B527" s="92" t="s">
        <v>50</v>
      </c>
      <c r="C527" s="100">
        <v>25</v>
      </c>
      <c r="D527" s="46"/>
      <c r="E527" s="46">
        <v>25</v>
      </c>
      <c r="F527" s="47"/>
      <c r="G527" s="47">
        <v>25</v>
      </c>
      <c r="H527" s="47"/>
      <c r="I527" s="48">
        <v>25</v>
      </c>
      <c r="J527" s="48"/>
      <c r="K527" s="65"/>
      <c r="L527" s="49"/>
      <c r="M527" s="96"/>
      <c r="N527" s="96"/>
      <c r="O527" s="50">
        <f t="shared" si="28"/>
        <v>100</v>
      </c>
      <c r="P527" s="67">
        <v>1.0249999999999999</v>
      </c>
      <c r="Q527" s="97"/>
      <c r="R527" s="80">
        <v>8500</v>
      </c>
      <c r="S527" s="99">
        <f t="shared" si="29"/>
        <v>850000</v>
      </c>
    </row>
    <row r="528" spans="1:19" ht="30" x14ac:dyDescent="0.25">
      <c r="A528" s="121" t="s">
        <v>558</v>
      </c>
      <c r="B528" s="69" t="s">
        <v>50</v>
      </c>
      <c r="C528" s="64">
        <v>12</v>
      </c>
      <c r="D528" s="122"/>
      <c r="E528" s="122"/>
      <c r="F528" s="47"/>
      <c r="G528" s="47"/>
      <c r="H528" s="47"/>
      <c r="I528" s="48">
        <v>10</v>
      </c>
      <c r="J528" s="125"/>
      <c r="K528" s="125"/>
      <c r="L528" s="49"/>
      <c r="M528" s="96"/>
      <c r="N528" s="96"/>
      <c r="O528" s="50">
        <f t="shared" si="28"/>
        <v>22</v>
      </c>
      <c r="P528" s="67">
        <v>1.0249999999999999</v>
      </c>
      <c r="Q528" s="97"/>
      <c r="R528" s="80">
        <v>190</v>
      </c>
      <c r="S528" s="99">
        <f t="shared" si="29"/>
        <v>4180</v>
      </c>
    </row>
    <row r="529" spans="1:19" ht="15" x14ac:dyDescent="0.25">
      <c r="A529" s="121" t="s">
        <v>559</v>
      </c>
      <c r="B529" s="69" t="s">
        <v>50</v>
      </c>
      <c r="C529" s="64">
        <v>60</v>
      </c>
      <c r="D529" s="122">
        <v>60</v>
      </c>
      <c r="E529" s="122"/>
      <c r="F529" s="47">
        <v>60</v>
      </c>
      <c r="G529" s="47">
        <v>40</v>
      </c>
      <c r="H529" s="47"/>
      <c r="I529" s="125">
        <v>60</v>
      </c>
      <c r="J529" s="125"/>
      <c r="K529" s="125">
        <v>60</v>
      </c>
      <c r="L529" s="49">
        <v>60</v>
      </c>
      <c r="M529" s="96"/>
      <c r="N529" s="96"/>
      <c r="O529" s="50">
        <f t="shared" si="28"/>
        <v>400</v>
      </c>
      <c r="P529" s="67">
        <v>1.0249999999999999</v>
      </c>
      <c r="Q529" s="97"/>
      <c r="R529" s="80">
        <v>75</v>
      </c>
      <c r="S529" s="99">
        <f t="shared" si="29"/>
        <v>30000</v>
      </c>
    </row>
    <row r="530" spans="1:19" x14ac:dyDescent="0.25">
      <c r="A530" s="74" t="s">
        <v>560</v>
      </c>
      <c r="B530" s="57" t="s">
        <v>50</v>
      </c>
      <c r="C530" s="46"/>
      <c r="D530" s="46"/>
      <c r="E530" s="46"/>
      <c r="F530" s="47"/>
      <c r="G530" s="47"/>
      <c r="H530" s="47"/>
      <c r="I530" s="48">
        <v>3</v>
      </c>
      <c r="J530" s="48"/>
      <c r="K530" s="48"/>
      <c r="L530" s="49"/>
      <c r="M530" s="96"/>
      <c r="N530" s="96"/>
      <c r="O530" s="50">
        <f t="shared" si="28"/>
        <v>3</v>
      </c>
      <c r="P530" s="67">
        <v>1.0249999999999999</v>
      </c>
      <c r="Q530" s="97"/>
      <c r="R530" s="58">
        <v>350</v>
      </c>
      <c r="S530" s="99">
        <f t="shared" si="29"/>
        <v>1050</v>
      </c>
    </row>
    <row r="531" spans="1:19" ht="15.75" x14ac:dyDescent="0.25">
      <c r="A531" s="124" t="s">
        <v>561</v>
      </c>
      <c r="B531" s="92" t="s">
        <v>50</v>
      </c>
      <c r="C531" s="100">
        <v>20</v>
      </c>
      <c r="D531" s="46">
        <v>25</v>
      </c>
      <c r="E531" s="46"/>
      <c r="F531" s="47">
        <v>25</v>
      </c>
      <c r="G531" s="47">
        <v>40</v>
      </c>
      <c r="H531" s="47"/>
      <c r="I531" s="48">
        <v>25</v>
      </c>
      <c r="J531" s="48"/>
      <c r="K531" s="65"/>
      <c r="L531" s="49"/>
      <c r="M531" s="96"/>
      <c r="N531" s="96"/>
      <c r="O531" s="50">
        <f t="shared" si="28"/>
        <v>135</v>
      </c>
      <c r="P531" s="67">
        <v>1.0249999999999999</v>
      </c>
      <c r="Q531" s="97"/>
      <c r="R531" s="80">
        <v>45</v>
      </c>
      <c r="S531" s="99">
        <f t="shared" si="29"/>
        <v>6075</v>
      </c>
    </row>
    <row r="532" spans="1:19" ht="15.75" x14ac:dyDescent="0.25">
      <c r="A532" s="124" t="s">
        <v>562</v>
      </c>
      <c r="B532" s="92" t="s">
        <v>69</v>
      </c>
      <c r="C532" s="100">
        <v>2</v>
      </c>
      <c r="D532" s="46"/>
      <c r="E532" s="46"/>
      <c r="F532" s="47"/>
      <c r="G532" s="47"/>
      <c r="H532" s="47"/>
      <c r="I532" s="48"/>
      <c r="J532" s="48"/>
      <c r="K532" s="65"/>
      <c r="L532" s="49"/>
      <c r="M532" s="96"/>
      <c r="N532" s="96"/>
      <c r="O532" s="50">
        <f t="shared" si="28"/>
        <v>2</v>
      </c>
      <c r="P532" s="67">
        <v>1.0249999999999999</v>
      </c>
      <c r="Q532" s="97"/>
      <c r="R532" s="80">
        <v>3600</v>
      </c>
      <c r="S532" s="99">
        <f t="shared" si="29"/>
        <v>7200</v>
      </c>
    </row>
    <row r="533" spans="1:19" ht="15" x14ac:dyDescent="0.25">
      <c r="A533" s="121" t="s">
        <v>563</v>
      </c>
      <c r="B533" s="69" t="s">
        <v>122</v>
      </c>
      <c r="C533" s="64">
        <v>160</v>
      </c>
      <c r="D533" s="122">
        <v>160</v>
      </c>
      <c r="E533" s="122"/>
      <c r="F533" s="47">
        <v>160</v>
      </c>
      <c r="G533" s="47">
        <v>210</v>
      </c>
      <c r="H533" s="47"/>
      <c r="I533" s="125">
        <v>160</v>
      </c>
      <c r="J533" s="125"/>
      <c r="K533" s="125">
        <v>160</v>
      </c>
      <c r="L533" s="49"/>
      <c r="M533" s="96"/>
      <c r="N533" s="96"/>
      <c r="O533" s="50">
        <f t="shared" si="28"/>
        <v>1010</v>
      </c>
      <c r="P533" s="67">
        <v>1.0249999999999999</v>
      </c>
      <c r="Q533" s="97"/>
      <c r="R533" s="80">
        <v>175</v>
      </c>
      <c r="S533" s="99">
        <f t="shared" si="29"/>
        <v>176750</v>
      </c>
    </row>
    <row r="534" spans="1:19" ht="15" x14ac:dyDescent="0.25">
      <c r="A534" s="121" t="s">
        <v>564</v>
      </c>
      <c r="B534" s="69" t="s">
        <v>122</v>
      </c>
      <c r="C534" s="64">
        <v>50</v>
      </c>
      <c r="D534" s="122">
        <v>50</v>
      </c>
      <c r="E534" s="122"/>
      <c r="F534" s="47">
        <v>50</v>
      </c>
      <c r="G534" s="47"/>
      <c r="H534" s="47"/>
      <c r="I534" s="125">
        <v>50</v>
      </c>
      <c r="J534" s="125"/>
      <c r="K534" s="125">
        <v>50</v>
      </c>
      <c r="L534" s="49"/>
      <c r="M534" s="96"/>
      <c r="N534" s="96"/>
      <c r="O534" s="50">
        <f t="shared" si="28"/>
        <v>250</v>
      </c>
      <c r="P534" s="67">
        <v>1.0249999999999999</v>
      </c>
      <c r="Q534" s="97"/>
      <c r="R534" s="80">
        <v>150</v>
      </c>
      <c r="S534" s="99">
        <f t="shared" si="29"/>
        <v>37500</v>
      </c>
    </row>
    <row r="535" spans="1:19" ht="15" x14ac:dyDescent="0.25">
      <c r="A535" s="121" t="s">
        <v>565</v>
      </c>
      <c r="B535" s="69" t="s">
        <v>122</v>
      </c>
      <c r="C535" s="64">
        <v>160</v>
      </c>
      <c r="D535" s="122">
        <v>160</v>
      </c>
      <c r="E535" s="122"/>
      <c r="F535" s="47">
        <v>160</v>
      </c>
      <c r="G535" s="47">
        <v>210</v>
      </c>
      <c r="H535" s="47"/>
      <c r="I535" s="125">
        <v>160</v>
      </c>
      <c r="J535" s="125"/>
      <c r="K535" s="125">
        <v>160</v>
      </c>
      <c r="L535" s="49"/>
      <c r="M535" s="96"/>
      <c r="N535" s="96"/>
      <c r="O535" s="50">
        <f t="shared" si="28"/>
        <v>1010</v>
      </c>
      <c r="P535" s="67">
        <v>1.0249999999999999</v>
      </c>
      <c r="Q535" s="97"/>
      <c r="R535" s="80">
        <v>175</v>
      </c>
      <c r="S535" s="99">
        <f t="shared" si="29"/>
        <v>176750</v>
      </c>
    </row>
    <row r="536" spans="1:19" ht="15" x14ac:dyDescent="0.25">
      <c r="A536" s="121" t="s">
        <v>566</v>
      </c>
      <c r="B536" s="69" t="s">
        <v>50</v>
      </c>
      <c r="C536" s="64">
        <v>20</v>
      </c>
      <c r="D536" s="122">
        <v>20</v>
      </c>
      <c r="E536" s="122"/>
      <c r="F536" s="47">
        <v>20</v>
      </c>
      <c r="G536" s="47"/>
      <c r="H536" s="47"/>
      <c r="I536" s="125">
        <v>20</v>
      </c>
      <c r="J536" s="125"/>
      <c r="K536" s="125">
        <v>20</v>
      </c>
      <c r="L536" s="49"/>
      <c r="M536" s="96"/>
      <c r="N536" s="96"/>
      <c r="O536" s="50">
        <f t="shared" si="28"/>
        <v>100</v>
      </c>
      <c r="P536" s="67">
        <v>1.0249999999999999</v>
      </c>
      <c r="Q536" s="97"/>
      <c r="R536" s="80">
        <v>250</v>
      </c>
      <c r="S536" s="99">
        <f t="shared" si="29"/>
        <v>25000</v>
      </c>
    </row>
    <row r="537" spans="1:19" ht="15.75" x14ac:dyDescent="0.25">
      <c r="A537" s="124" t="s">
        <v>567</v>
      </c>
      <c r="B537" s="92" t="s">
        <v>50</v>
      </c>
      <c r="C537" s="100">
        <v>24</v>
      </c>
      <c r="D537" s="46"/>
      <c r="E537" s="46"/>
      <c r="F537" s="47"/>
      <c r="G537" s="47"/>
      <c r="H537" s="47"/>
      <c r="I537" s="48"/>
      <c r="J537" s="48"/>
      <c r="K537" s="65"/>
      <c r="L537" s="49"/>
      <c r="M537" s="96"/>
      <c r="N537" s="96"/>
      <c r="O537" s="50">
        <f t="shared" si="28"/>
        <v>24</v>
      </c>
      <c r="P537" s="67">
        <v>1.0249999999999999</v>
      </c>
      <c r="Q537" s="97"/>
      <c r="R537" s="80">
        <v>350</v>
      </c>
      <c r="S537" s="99">
        <f t="shared" si="29"/>
        <v>8400</v>
      </c>
    </row>
    <row r="538" spans="1:19" ht="15.75" x14ac:dyDescent="0.25">
      <c r="A538" s="124" t="s">
        <v>568</v>
      </c>
      <c r="B538" s="69" t="s">
        <v>50</v>
      </c>
      <c r="C538" s="100"/>
      <c r="D538" s="46"/>
      <c r="E538" s="46"/>
      <c r="F538" s="47"/>
      <c r="G538" s="47"/>
      <c r="H538" s="47"/>
      <c r="I538" s="48">
        <v>3</v>
      </c>
      <c r="J538" s="48"/>
      <c r="K538" s="65"/>
      <c r="L538" s="49"/>
      <c r="M538" s="96"/>
      <c r="N538" s="96"/>
      <c r="O538" s="50">
        <v>3</v>
      </c>
      <c r="P538" s="67">
        <v>1.0249999999999999</v>
      </c>
      <c r="Q538" s="97"/>
      <c r="R538" s="80">
        <v>1900</v>
      </c>
      <c r="S538" s="99">
        <f t="shared" si="29"/>
        <v>5700</v>
      </c>
    </row>
    <row r="539" spans="1:19" ht="15" x14ac:dyDescent="0.25">
      <c r="A539" s="121" t="s">
        <v>569</v>
      </c>
      <c r="B539" s="69" t="s">
        <v>50</v>
      </c>
      <c r="C539" s="100">
        <v>60</v>
      </c>
      <c r="D539" s="122">
        <v>40</v>
      </c>
      <c r="E539" s="122"/>
      <c r="F539" s="47">
        <v>60</v>
      </c>
      <c r="G539" s="47">
        <v>60</v>
      </c>
      <c r="H539" s="47"/>
      <c r="I539" s="48">
        <v>60</v>
      </c>
      <c r="J539" s="48"/>
      <c r="K539" s="48">
        <v>60</v>
      </c>
      <c r="L539" s="49">
        <v>60</v>
      </c>
      <c r="M539" s="96"/>
      <c r="N539" s="96"/>
      <c r="O539" s="50">
        <f>SUM(C539:N539)</f>
        <v>400</v>
      </c>
      <c r="P539" s="67">
        <v>1.0249999999999999</v>
      </c>
      <c r="Q539" s="97"/>
      <c r="R539" s="80">
        <v>75</v>
      </c>
      <c r="S539" s="99">
        <f t="shared" si="29"/>
        <v>30000</v>
      </c>
    </row>
    <row r="540" spans="1:19" ht="15" x14ac:dyDescent="0.25">
      <c r="A540" s="74" t="s">
        <v>570</v>
      </c>
      <c r="B540" s="69" t="s">
        <v>50</v>
      </c>
      <c r="C540" s="100"/>
      <c r="D540" s="122"/>
      <c r="E540" s="122"/>
      <c r="F540" s="47"/>
      <c r="G540" s="47">
        <v>20</v>
      </c>
      <c r="H540" s="47"/>
      <c r="I540" s="48"/>
      <c r="J540" s="48"/>
      <c r="K540" s="48"/>
      <c r="L540" s="49"/>
      <c r="M540" s="96"/>
      <c r="N540" s="96"/>
      <c r="O540" s="50">
        <v>20</v>
      </c>
      <c r="P540" s="67">
        <v>1.0249999999999999</v>
      </c>
      <c r="Q540" s="97"/>
      <c r="R540" s="58">
        <v>110</v>
      </c>
      <c r="S540" s="99">
        <f t="shared" si="29"/>
        <v>2200</v>
      </c>
    </row>
    <row r="541" spans="1:19" ht="15.75" x14ac:dyDescent="0.25">
      <c r="A541" s="124" t="s">
        <v>571</v>
      </c>
      <c r="B541" s="92" t="s">
        <v>50</v>
      </c>
      <c r="C541" s="100">
        <v>25</v>
      </c>
      <c r="D541" s="46"/>
      <c r="E541" s="46"/>
      <c r="F541" s="47">
        <v>25</v>
      </c>
      <c r="G541" s="47"/>
      <c r="H541" s="47"/>
      <c r="I541" s="48">
        <v>25</v>
      </c>
      <c r="J541" s="48"/>
      <c r="K541" s="65"/>
      <c r="L541" s="49"/>
      <c r="M541" s="96"/>
      <c r="N541" s="96"/>
      <c r="O541" s="50">
        <f t="shared" si="28"/>
        <v>75</v>
      </c>
      <c r="P541" s="67">
        <v>1.0249999999999999</v>
      </c>
      <c r="Q541" s="97"/>
      <c r="R541" s="80">
        <v>350</v>
      </c>
      <c r="S541" s="99">
        <f t="shared" si="29"/>
        <v>26250</v>
      </c>
    </row>
    <row r="542" spans="1:19" ht="15.75" x14ac:dyDescent="0.25">
      <c r="A542" s="124" t="s">
        <v>342</v>
      </c>
      <c r="B542" s="92" t="s">
        <v>69</v>
      </c>
      <c r="C542" s="100">
        <v>2</v>
      </c>
      <c r="D542" s="46"/>
      <c r="E542" s="46"/>
      <c r="F542" s="47"/>
      <c r="G542" s="47"/>
      <c r="H542" s="47"/>
      <c r="I542" s="48"/>
      <c r="J542" s="48"/>
      <c r="K542" s="65"/>
      <c r="L542" s="49"/>
      <c r="M542" s="96"/>
      <c r="N542" s="96"/>
      <c r="O542" s="50">
        <f t="shared" si="28"/>
        <v>2</v>
      </c>
      <c r="P542" s="67">
        <v>1.0249999999999999</v>
      </c>
      <c r="Q542" s="97"/>
      <c r="R542" s="80">
        <v>35000</v>
      </c>
      <c r="S542" s="99">
        <f t="shared" si="29"/>
        <v>70000</v>
      </c>
    </row>
    <row r="543" spans="1:19" ht="15" x14ac:dyDescent="0.25">
      <c r="A543" s="121" t="s">
        <v>572</v>
      </c>
      <c r="B543" s="69" t="s">
        <v>50</v>
      </c>
      <c r="C543" s="64"/>
      <c r="D543" s="122"/>
      <c r="E543" s="122"/>
      <c r="F543" s="47"/>
      <c r="G543" s="47"/>
      <c r="H543" s="47"/>
      <c r="I543" s="125">
        <v>10</v>
      </c>
      <c r="J543" s="48"/>
      <c r="K543" s="65"/>
      <c r="L543" s="49"/>
      <c r="M543" s="96"/>
      <c r="N543" s="96"/>
      <c r="O543" s="50">
        <v>10</v>
      </c>
      <c r="P543" s="67">
        <v>1.0249999999999999</v>
      </c>
      <c r="Q543" s="97"/>
      <c r="R543" s="80">
        <v>600</v>
      </c>
      <c r="S543" s="99">
        <f t="shared" si="29"/>
        <v>6000</v>
      </c>
    </row>
    <row r="544" spans="1:19" ht="15" x14ac:dyDescent="0.25">
      <c r="A544" s="121" t="s">
        <v>573</v>
      </c>
      <c r="B544" s="69" t="s">
        <v>220</v>
      </c>
      <c r="C544" s="64"/>
      <c r="D544" s="122"/>
      <c r="E544" s="122"/>
      <c r="F544" s="47"/>
      <c r="G544" s="47"/>
      <c r="H544" s="47"/>
      <c r="I544" s="125">
        <v>2</v>
      </c>
      <c r="J544" s="48"/>
      <c r="K544" s="65"/>
      <c r="L544" s="49"/>
      <c r="M544" s="96"/>
      <c r="N544" s="96"/>
      <c r="O544" s="50">
        <v>2</v>
      </c>
      <c r="P544" s="67">
        <v>1.0249999999999999</v>
      </c>
      <c r="Q544" s="97"/>
      <c r="R544" s="80">
        <v>650</v>
      </c>
      <c r="S544" s="99">
        <f t="shared" si="29"/>
        <v>1300</v>
      </c>
    </row>
    <row r="545" spans="1:19" ht="15.75" x14ac:dyDescent="0.25">
      <c r="A545" s="124" t="s">
        <v>574</v>
      </c>
      <c r="B545" s="92" t="s">
        <v>50</v>
      </c>
      <c r="C545" s="100">
        <v>25</v>
      </c>
      <c r="D545" s="46">
        <v>25</v>
      </c>
      <c r="E545" s="126"/>
      <c r="F545" s="47">
        <v>25</v>
      </c>
      <c r="G545" s="47"/>
      <c r="H545" s="47"/>
      <c r="I545" s="48">
        <v>25</v>
      </c>
      <c r="J545" s="48"/>
      <c r="K545" s="65">
        <v>25</v>
      </c>
      <c r="L545" s="49"/>
      <c r="M545" s="96"/>
      <c r="N545" s="96"/>
      <c r="O545" s="50">
        <f t="shared" si="28"/>
        <v>125</v>
      </c>
      <c r="P545" s="67">
        <v>1.0249999999999999</v>
      </c>
      <c r="Q545" s="97"/>
      <c r="R545" s="80">
        <v>900</v>
      </c>
      <c r="S545" s="99">
        <f t="shared" si="29"/>
        <v>112500</v>
      </c>
    </row>
    <row r="546" spans="1:19" ht="15.75" x14ac:dyDescent="0.25">
      <c r="A546" s="124" t="s">
        <v>575</v>
      </c>
      <c r="B546" s="92" t="s">
        <v>50</v>
      </c>
      <c r="C546" s="100">
        <v>25</v>
      </c>
      <c r="D546" s="46">
        <v>25</v>
      </c>
      <c r="E546" s="126"/>
      <c r="F546" s="47">
        <v>25</v>
      </c>
      <c r="G546" s="47"/>
      <c r="H546" s="47"/>
      <c r="I546" s="48">
        <v>25</v>
      </c>
      <c r="J546" s="48"/>
      <c r="K546" s="65">
        <v>25</v>
      </c>
      <c r="L546" s="49"/>
      <c r="M546" s="96"/>
      <c r="N546" s="96"/>
      <c r="O546" s="50">
        <f t="shared" si="28"/>
        <v>125</v>
      </c>
      <c r="P546" s="67">
        <v>1.0249999999999999</v>
      </c>
      <c r="Q546" s="97"/>
      <c r="R546" s="80">
        <v>800</v>
      </c>
      <c r="S546" s="99">
        <f t="shared" si="29"/>
        <v>100000</v>
      </c>
    </row>
    <row r="547" spans="1:19" ht="15.75" x14ac:dyDescent="0.25">
      <c r="A547" s="124" t="s">
        <v>576</v>
      </c>
      <c r="B547" s="92" t="s">
        <v>50</v>
      </c>
      <c r="C547" s="100">
        <v>25</v>
      </c>
      <c r="D547" s="46">
        <v>25</v>
      </c>
      <c r="E547" s="126"/>
      <c r="F547" s="47">
        <v>25</v>
      </c>
      <c r="G547" s="47"/>
      <c r="H547" s="47"/>
      <c r="I547" s="48">
        <v>25</v>
      </c>
      <c r="J547" s="48"/>
      <c r="K547" s="48">
        <v>25</v>
      </c>
      <c r="L547" s="49"/>
      <c r="M547" s="96"/>
      <c r="N547" s="96"/>
      <c r="O547" s="50">
        <f t="shared" si="28"/>
        <v>125</v>
      </c>
      <c r="P547" s="67">
        <v>1.0249999999999999</v>
      </c>
      <c r="Q547" s="97"/>
      <c r="R547" s="80">
        <v>125</v>
      </c>
      <c r="S547" s="99">
        <f t="shared" si="29"/>
        <v>15625</v>
      </c>
    </row>
    <row r="548" spans="1:19" ht="15.75" x14ac:dyDescent="0.25">
      <c r="A548" s="124" t="s">
        <v>577</v>
      </c>
      <c r="B548" s="92" t="s">
        <v>295</v>
      </c>
      <c r="C548" s="100">
        <v>1</v>
      </c>
      <c r="D548" s="46"/>
      <c r="E548" s="126"/>
      <c r="F548" s="47">
        <v>1</v>
      </c>
      <c r="G548" s="47"/>
      <c r="H548" s="47"/>
      <c r="I548" s="48">
        <v>1</v>
      </c>
      <c r="J548" s="48"/>
      <c r="K548" s="48">
        <v>1</v>
      </c>
      <c r="L548" s="49"/>
      <c r="M548" s="96"/>
      <c r="N548" s="96"/>
      <c r="O548" s="50">
        <f t="shared" si="28"/>
        <v>4</v>
      </c>
      <c r="P548" s="67">
        <v>1.0249999999999999</v>
      </c>
      <c r="Q548" s="97"/>
      <c r="R548" s="80">
        <v>80</v>
      </c>
      <c r="S548" s="99">
        <f t="shared" si="29"/>
        <v>320</v>
      </c>
    </row>
    <row r="549" spans="1:19" ht="15.75" x14ac:dyDescent="0.25">
      <c r="A549" s="124" t="s">
        <v>578</v>
      </c>
      <c r="B549" s="92" t="s">
        <v>295</v>
      </c>
      <c r="C549" s="100">
        <v>1</v>
      </c>
      <c r="D549" s="46"/>
      <c r="E549" s="126"/>
      <c r="F549" s="47">
        <v>1</v>
      </c>
      <c r="G549" s="47"/>
      <c r="H549" s="47"/>
      <c r="I549" s="48">
        <v>1</v>
      </c>
      <c r="J549" s="48"/>
      <c r="K549" s="48">
        <v>1</v>
      </c>
      <c r="L549" s="49"/>
      <c r="M549" s="96"/>
      <c r="N549" s="96"/>
      <c r="O549" s="50">
        <f t="shared" si="28"/>
        <v>4</v>
      </c>
      <c r="P549" s="67">
        <v>1.0249999999999999</v>
      </c>
      <c r="Q549" s="97"/>
      <c r="R549" s="80">
        <v>75</v>
      </c>
      <c r="S549" s="99">
        <f t="shared" si="29"/>
        <v>300</v>
      </c>
    </row>
    <row r="550" spans="1:19" ht="30" x14ac:dyDescent="0.25">
      <c r="A550" s="121" t="s">
        <v>579</v>
      </c>
      <c r="B550" s="92" t="s">
        <v>50</v>
      </c>
      <c r="C550" s="100"/>
      <c r="D550" s="46"/>
      <c r="E550" s="126"/>
      <c r="F550" s="47"/>
      <c r="G550" s="47">
        <v>15</v>
      </c>
      <c r="H550" s="47"/>
      <c r="I550" s="48"/>
      <c r="J550" s="48"/>
      <c r="K550" s="48"/>
      <c r="L550" s="49"/>
      <c r="M550" s="96"/>
      <c r="N550" s="96"/>
      <c r="O550" s="50">
        <v>15</v>
      </c>
      <c r="P550" s="67">
        <v>1.0249999999999999</v>
      </c>
      <c r="Q550" s="97"/>
      <c r="R550" s="80">
        <v>1500</v>
      </c>
      <c r="S550" s="99">
        <f t="shared" si="29"/>
        <v>22500</v>
      </c>
    </row>
    <row r="551" spans="1:19" ht="30" x14ac:dyDescent="0.25">
      <c r="A551" s="121" t="s">
        <v>580</v>
      </c>
      <c r="B551" s="69" t="s">
        <v>50</v>
      </c>
      <c r="C551" s="100">
        <v>2</v>
      </c>
      <c r="D551" s="122">
        <v>2</v>
      </c>
      <c r="E551" s="122"/>
      <c r="F551" s="47"/>
      <c r="G551" s="47">
        <v>2</v>
      </c>
      <c r="H551" s="47"/>
      <c r="I551" s="48">
        <v>2</v>
      </c>
      <c r="J551" s="48"/>
      <c r="K551" s="48">
        <v>2</v>
      </c>
      <c r="L551" s="49"/>
      <c r="M551" s="96"/>
      <c r="N551" s="96"/>
      <c r="O551" s="50">
        <f t="shared" si="28"/>
        <v>10</v>
      </c>
      <c r="P551" s="67">
        <v>1.0249999999999999</v>
      </c>
      <c r="Q551" s="97"/>
      <c r="R551" s="58">
        <v>18000</v>
      </c>
      <c r="S551" s="99">
        <f t="shared" si="29"/>
        <v>180000</v>
      </c>
    </row>
    <row r="552" spans="1:19" ht="31.5" x14ac:dyDescent="0.25">
      <c r="A552" s="124" t="s">
        <v>581</v>
      </c>
      <c r="B552" s="92" t="s">
        <v>50</v>
      </c>
      <c r="C552" s="100">
        <v>10</v>
      </c>
      <c r="D552" s="46"/>
      <c r="E552" s="46">
        <v>10</v>
      </c>
      <c r="F552" s="47"/>
      <c r="G552" s="47">
        <v>10</v>
      </c>
      <c r="H552" s="47"/>
      <c r="I552" s="48">
        <v>10</v>
      </c>
      <c r="J552" s="48"/>
      <c r="K552" s="65"/>
      <c r="L552" s="49"/>
      <c r="M552" s="96"/>
      <c r="N552" s="96"/>
      <c r="O552" s="50">
        <f t="shared" si="28"/>
        <v>40</v>
      </c>
      <c r="P552" s="67">
        <v>1.0249999999999999</v>
      </c>
      <c r="Q552" s="97"/>
      <c r="R552" s="80">
        <v>850</v>
      </c>
      <c r="S552" s="99">
        <f t="shared" si="29"/>
        <v>34000</v>
      </c>
    </row>
    <row r="553" spans="1:19" ht="31.5" x14ac:dyDescent="0.25">
      <c r="A553" s="124" t="s">
        <v>582</v>
      </c>
      <c r="B553" s="92" t="s">
        <v>50</v>
      </c>
      <c r="C553" s="100">
        <v>10</v>
      </c>
      <c r="D553" s="46"/>
      <c r="E553" s="46">
        <v>10</v>
      </c>
      <c r="F553" s="47"/>
      <c r="G553" s="47">
        <v>10</v>
      </c>
      <c r="H553" s="47"/>
      <c r="I553" s="48">
        <v>10</v>
      </c>
      <c r="J553" s="48"/>
      <c r="K553" s="65"/>
      <c r="L553" s="49"/>
      <c r="M553" s="96"/>
      <c r="N553" s="96"/>
      <c r="O553" s="50">
        <f t="shared" si="28"/>
        <v>40</v>
      </c>
      <c r="P553" s="67">
        <v>1.0249999999999999</v>
      </c>
      <c r="Q553" s="97"/>
      <c r="R553" s="80">
        <v>350</v>
      </c>
      <c r="S553" s="99">
        <f t="shared" si="29"/>
        <v>14000</v>
      </c>
    </row>
    <row r="554" spans="1:19" ht="31.5" x14ac:dyDescent="0.25">
      <c r="A554" s="124" t="s">
        <v>583</v>
      </c>
      <c r="B554" s="92" t="s">
        <v>50</v>
      </c>
      <c r="C554" s="100">
        <v>10</v>
      </c>
      <c r="D554" s="46"/>
      <c r="E554" s="46"/>
      <c r="F554" s="47"/>
      <c r="G554" s="47"/>
      <c r="H554" s="47"/>
      <c r="I554" s="48">
        <v>1</v>
      </c>
      <c r="J554" s="48"/>
      <c r="K554" s="65"/>
      <c r="L554" s="49"/>
      <c r="M554" s="96"/>
      <c r="N554" s="96"/>
      <c r="O554" s="50">
        <f t="shared" si="28"/>
        <v>11</v>
      </c>
      <c r="P554" s="67">
        <v>1.0249999999999999</v>
      </c>
      <c r="Q554" s="97"/>
      <c r="R554" s="80">
        <v>650</v>
      </c>
      <c r="S554" s="99">
        <f t="shared" si="29"/>
        <v>7150</v>
      </c>
    </row>
    <row r="555" spans="1:19" ht="31.5" x14ac:dyDescent="0.25">
      <c r="A555" s="124" t="s">
        <v>584</v>
      </c>
      <c r="B555" s="92" t="s">
        <v>73</v>
      </c>
      <c r="C555" s="100">
        <v>2</v>
      </c>
      <c r="D555" s="46"/>
      <c r="E555" s="46"/>
      <c r="F555" s="47"/>
      <c r="G555" s="47"/>
      <c r="H555" s="47"/>
      <c r="I555" s="48"/>
      <c r="J555" s="48"/>
      <c r="K555" s="65"/>
      <c r="L555" s="49"/>
      <c r="M555" s="96"/>
      <c r="N555" s="96"/>
      <c r="O555" s="50">
        <f t="shared" si="28"/>
        <v>2</v>
      </c>
      <c r="P555" s="67">
        <v>1.0249999999999999</v>
      </c>
      <c r="Q555" s="97"/>
      <c r="R555" s="80">
        <v>8500</v>
      </c>
      <c r="S555" s="99">
        <f t="shared" si="29"/>
        <v>17000</v>
      </c>
    </row>
    <row r="556" spans="1:19" ht="31.5" x14ac:dyDescent="0.25">
      <c r="A556" s="124" t="s">
        <v>585</v>
      </c>
      <c r="B556" s="92" t="s">
        <v>73</v>
      </c>
      <c r="C556" s="100">
        <v>2</v>
      </c>
      <c r="D556" s="46"/>
      <c r="E556" s="46"/>
      <c r="F556" s="47"/>
      <c r="G556" s="47"/>
      <c r="H556" s="47"/>
      <c r="I556" s="48"/>
      <c r="J556" s="48"/>
      <c r="K556" s="65"/>
      <c r="L556" s="49"/>
      <c r="M556" s="96"/>
      <c r="N556" s="96"/>
      <c r="O556" s="50">
        <f t="shared" si="28"/>
        <v>2</v>
      </c>
      <c r="P556" s="67">
        <v>1.0249999999999999</v>
      </c>
      <c r="Q556" s="97"/>
      <c r="R556" s="80">
        <v>3500</v>
      </c>
      <c r="S556" s="99">
        <f t="shared" si="29"/>
        <v>7000</v>
      </c>
    </row>
    <row r="557" spans="1:19" ht="15.75" x14ac:dyDescent="0.25">
      <c r="A557" s="124" t="s">
        <v>586</v>
      </c>
      <c r="B557" s="92" t="s">
        <v>50</v>
      </c>
      <c r="C557" s="100">
        <v>4</v>
      </c>
      <c r="D557" s="46"/>
      <c r="E557" s="46">
        <v>3</v>
      </c>
      <c r="F557" s="47"/>
      <c r="G557" s="47"/>
      <c r="H557" s="47"/>
      <c r="I557" s="48"/>
      <c r="J557" s="48"/>
      <c r="K557" s="65"/>
      <c r="L557" s="49"/>
      <c r="M557" s="96"/>
      <c r="N557" s="96"/>
      <c r="O557" s="50">
        <f t="shared" si="28"/>
        <v>7</v>
      </c>
      <c r="P557" s="67">
        <v>1.0249999999999999</v>
      </c>
      <c r="Q557" s="97"/>
      <c r="R557" s="80">
        <v>180</v>
      </c>
      <c r="S557" s="99">
        <f t="shared" si="29"/>
        <v>1260</v>
      </c>
    </row>
    <row r="558" spans="1:19" ht="31.5" x14ac:dyDescent="0.25">
      <c r="A558" s="124" t="s">
        <v>587</v>
      </c>
      <c r="B558" s="92" t="s">
        <v>69</v>
      </c>
      <c r="C558" s="100">
        <v>1</v>
      </c>
      <c r="D558" s="46"/>
      <c r="E558" s="46"/>
      <c r="F558" s="47"/>
      <c r="G558" s="47"/>
      <c r="H558" s="47"/>
      <c r="I558" s="48">
        <v>1</v>
      </c>
      <c r="J558" s="48"/>
      <c r="K558" s="65"/>
      <c r="L558" s="49"/>
      <c r="M558" s="96"/>
      <c r="N558" s="96"/>
      <c r="O558" s="50">
        <f t="shared" si="28"/>
        <v>2</v>
      </c>
      <c r="P558" s="67">
        <v>1.0249999999999999</v>
      </c>
      <c r="Q558" s="97"/>
      <c r="R558" s="80">
        <v>4500</v>
      </c>
      <c r="S558" s="99">
        <f t="shared" si="29"/>
        <v>9000</v>
      </c>
    </row>
    <row r="559" spans="1:19" ht="15.75" x14ac:dyDescent="0.25">
      <c r="A559" s="124" t="s">
        <v>588</v>
      </c>
      <c r="B559" s="92" t="s">
        <v>50</v>
      </c>
      <c r="C559" s="100">
        <v>12</v>
      </c>
      <c r="D559" s="46"/>
      <c r="E559" s="46">
        <v>12</v>
      </c>
      <c r="F559" s="47"/>
      <c r="G559" s="47"/>
      <c r="H559" s="47"/>
      <c r="I559" s="48">
        <v>12</v>
      </c>
      <c r="J559" s="48"/>
      <c r="K559" s="65"/>
      <c r="L559" s="49"/>
      <c r="M559" s="96"/>
      <c r="N559" s="96"/>
      <c r="O559" s="50">
        <f t="shared" si="28"/>
        <v>36</v>
      </c>
      <c r="P559" s="67">
        <v>1.0249999999999999</v>
      </c>
      <c r="Q559" s="97"/>
      <c r="R559" s="80">
        <v>150</v>
      </c>
      <c r="S559" s="99">
        <f t="shared" si="29"/>
        <v>5400</v>
      </c>
    </row>
    <row r="560" spans="1:19" ht="15.75" x14ac:dyDescent="0.25">
      <c r="A560" s="124" t="s">
        <v>589</v>
      </c>
      <c r="B560" s="92" t="s">
        <v>50</v>
      </c>
      <c r="C560" s="100">
        <v>10</v>
      </c>
      <c r="D560" s="46"/>
      <c r="E560" s="46">
        <v>10</v>
      </c>
      <c r="F560" s="47"/>
      <c r="G560" s="47">
        <v>5</v>
      </c>
      <c r="H560" s="47"/>
      <c r="I560" s="48">
        <v>10</v>
      </c>
      <c r="J560" s="48"/>
      <c r="K560" s="65"/>
      <c r="L560" s="49"/>
      <c r="M560" s="96"/>
      <c r="N560" s="96"/>
      <c r="O560" s="50">
        <f t="shared" si="28"/>
        <v>35</v>
      </c>
      <c r="P560" s="67">
        <v>1.0249999999999999</v>
      </c>
      <c r="Q560" s="97"/>
      <c r="R560" s="80">
        <v>475</v>
      </c>
      <c r="S560" s="99">
        <f t="shared" si="29"/>
        <v>16625</v>
      </c>
    </row>
    <row r="561" spans="1:25" ht="31.5" x14ac:dyDescent="0.25">
      <c r="A561" s="124" t="s">
        <v>590</v>
      </c>
      <c r="B561" s="92" t="s">
        <v>50</v>
      </c>
      <c r="C561" s="100">
        <v>4</v>
      </c>
      <c r="D561" s="46"/>
      <c r="E561" s="46">
        <v>3</v>
      </c>
      <c r="F561" s="47"/>
      <c r="G561" s="47"/>
      <c r="H561" s="47"/>
      <c r="I561" s="48">
        <v>10</v>
      </c>
      <c r="J561" s="48"/>
      <c r="K561" s="65"/>
      <c r="L561" s="49"/>
      <c r="M561" s="96"/>
      <c r="N561" s="96"/>
      <c r="O561" s="50">
        <f t="shared" si="28"/>
        <v>17</v>
      </c>
      <c r="P561" s="67">
        <v>1.0249999999999999</v>
      </c>
      <c r="Q561" s="97"/>
      <c r="R561" s="80">
        <v>350</v>
      </c>
      <c r="S561" s="99">
        <f t="shared" si="29"/>
        <v>5950</v>
      </c>
    </row>
    <row r="562" spans="1:25" ht="15.75" x14ac:dyDescent="0.25">
      <c r="A562" s="124" t="s">
        <v>591</v>
      </c>
      <c r="B562" s="92" t="s">
        <v>50</v>
      </c>
      <c r="C562" s="100">
        <v>5</v>
      </c>
      <c r="D562" s="46">
        <v>3</v>
      </c>
      <c r="E562" s="46"/>
      <c r="F562" s="47"/>
      <c r="G562" s="47"/>
      <c r="H562" s="47"/>
      <c r="I562" s="48">
        <v>3</v>
      </c>
      <c r="J562" s="48"/>
      <c r="K562" s="65">
        <v>3</v>
      </c>
      <c r="L562" s="49"/>
      <c r="M562" s="96"/>
      <c r="N562" s="96"/>
      <c r="O562" s="50">
        <f t="shared" si="28"/>
        <v>14</v>
      </c>
      <c r="P562" s="67">
        <v>1.0249999999999999</v>
      </c>
      <c r="Q562" s="97"/>
      <c r="R562" s="80">
        <v>600</v>
      </c>
      <c r="S562" s="99">
        <f t="shared" si="29"/>
        <v>8400</v>
      </c>
    </row>
    <row r="563" spans="1:25" ht="15.75" x14ac:dyDescent="0.25">
      <c r="A563" s="124" t="s">
        <v>592</v>
      </c>
      <c r="B563" s="92" t="s">
        <v>50</v>
      </c>
      <c r="C563" s="100"/>
      <c r="D563" s="46"/>
      <c r="E563" s="46"/>
      <c r="F563" s="47"/>
      <c r="G563" s="47"/>
      <c r="H563" s="47"/>
      <c r="I563" s="48">
        <v>120</v>
      </c>
      <c r="J563" s="127"/>
      <c r="K563" s="111"/>
      <c r="L563" s="128"/>
      <c r="M563" s="96"/>
      <c r="N563" s="96"/>
      <c r="O563" s="66">
        <v>120</v>
      </c>
      <c r="P563" s="67">
        <v>1.0249999999999999</v>
      </c>
      <c r="Q563" s="45"/>
      <c r="R563" s="80">
        <v>13</v>
      </c>
      <c r="S563" s="99">
        <f t="shared" si="29"/>
        <v>1560</v>
      </c>
    </row>
    <row r="564" spans="1:25" ht="15.75" x14ac:dyDescent="0.25">
      <c r="A564" s="121" t="s">
        <v>593</v>
      </c>
      <c r="B564" s="69" t="s">
        <v>50</v>
      </c>
      <c r="C564" s="64"/>
      <c r="D564" s="122"/>
      <c r="E564" s="122"/>
      <c r="F564" s="47"/>
      <c r="G564" s="47"/>
      <c r="H564" s="47"/>
      <c r="I564" s="125">
        <v>60</v>
      </c>
      <c r="J564" s="127"/>
      <c r="K564" s="111"/>
      <c r="L564" s="128"/>
      <c r="M564" s="96"/>
      <c r="N564" s="96"/>
      <c r="O564" s="66">
        <v>60</v>
      </c>
      <c r="P564" s="67">
        <v>1.0249999999999999</v>
      </c>
      <c r="Q564" s="45"/>
      <c r="R564" s="80">
        <v>13</v>
      </c>
      <c r="S564" s="99">
        <f t="shared" si="29"/>
        <v>780</v>
      </c>
    </row>
    <row r="565" spans="1:25" ht="15" x14ac:dyDescent="0.25">
      <c r="A565" s="121" t="s">
        <v>594</v>
      </c>
      <c r="B565" s="69" t="s">
        <v>50</v>
      </c>
      <c r="C565" s="64"/>
      <c r="D565" s="122"/>
      <c r="E565" s="122"/>
      <c r="F565" s="47"/>
      <c r="G565" s="47"/>
      <c r="H565" s="47"/>
      <c r="I565" s="125">
        <v>25</v>
      </c>
      <c r="J565" s="129"/>
      <c r="K565" s="125"/>
      <c r="L565" s="70"/>
      <c r="M565" s="69"/>
      <c r="N565" s="69"/>
      <c r="O565" s="66">
        <v>25</v>
      </c>
      <c r="P565" s="67">
        <v>1.0249999999999999</v>
      </c>
      <c r="Q565" s="45"/>
      <c r="R565" s="80">
        <v>350</v>
      </c>
      <c r="S565" s="99">
        <f t="shared" si="29"/>
        <v>8750</v>
      </c>
      <c r="T565" s="130"/>
      <c r="U565" s="131"/>
      <c r="V565" s="132"/>
      <c r="W565" s="131"/>
      <c r="X565" s="133"/>
      <c r="Y565" s="134"/>
    </row>
    <row r="566" spans="1:25" ht="15" x14ac:dyDescent="0.25">
      <c r="A566" s="74" t="s">
        <v>595</v>
      </c>
      <c r="B566" s="57" t="s">
        <v>50</v>
      </c>
      <c r="C566" s="46"/>
      <c r="D566" s="46"/>
      <c r="E566" s="46"/>
      <c r="F566" s="47"/>
      <c r="G566" s="47"/>
      <c r="H566" s="47"/>
      <c r="I566" s="48">
        <v>5</v>
      </c>
      <c r="J566" s="129"/>
      <c r="K566" s="125"/>
      <c r="L566" s="70"/>
      <c r="M566" s="69"/>
      <c r="N566" s="69"/>
      <c r="O566" s="66">
        <v>5</v>
      </c>
      <c r="P566" s="67">
        <v>1.0249999999999999</v>
      </c>
      <c r="Q566" s="45"/>
      <c r="R566" s="58">
        <v>1100</v>
      </c>
      <c r="S566" s="99">
        <f t="shared" si="29"/>
        <v>5500</v>
      </c>
      <c r="T566" s="130"/>
      <c r="U566" s="131"/>
      <c r="V566" s="132"/>
      <c r="W566" s="131"/>
      <c r="X566" s="133"/>
      <c r="Y566" s="134"/>
    </row>
    <row r="567" spans="1:25" ht="15.75" x14ac:dyDescent="0.25">
      <c r="A567" s="124" t="s">
        <v>596</v>
      </c>
      <c r="B567" s="92" t="s">
        <v>50</v>
      </c>
      <c r="C567" s="100"/>
      <c r="D567" s="46"/>
      <c r="E567" s="46"/>
      <c r="F567" s="47"/>
      <c r="G567" s="47">
        <v>25</v>
      </c>
      <c r="H567" s="47"/>
      <c r="I567" s="48"/>
      <c r="J567" s="48"/>
      <c r="K567" s="65"/>
      <c r="L567" s="49"/>
      <c r="M567" s="96"/>
      <c r="N567" s="96"/>
      <c r="O567" s="50">
        <v>25</v>
      </c>
      <c r="P567" s="67">
        <v>1.0249999999999999</v>
      </c>
      <c r="Q567" s="97"/>
      <c r="R567" s="80">
        <v>725</v>
      </c>
      <c r="S567" s="99">
        <f t="shared" si="29"/>
        <v>18125</v>
      </c>
    </row>
    <row r="568" spans="1:25" ht="15.75" x14ac:dyDescent="0.25">
      <c r="A568" s="124" t="s">
        <v>597</v>
      </c>
      <c r="B568" s="92" t="s">
        <v>50</v>
      </c>
      <c r="C568" s="100">
        <v>12</v>
      </c>
      <c r="D568" s="46"/>
      <c r="E568" s="46"/>
      <c r="F568" s="47"/>
      <c r="G568" s="47"/>
      <c r="H568" s="47"/>
      <c r="I568" s="48"/>
      <c r="J568" s="48"/>
      <c r="K568" s="65"/>
      <c r="L568" s="49"/>
      <c r="M568" s="96"/>
      <c r="N568" s="96"/>
      <c r="O568" s="50">
        <f t="shared" si="28"/>
        <v>12</v>
      </c>
      <c r="P568" s="67">
        <v>1.0249999999999999</v>
      </c>
      <c r="Q568" s="97"/>
      <c r="R568" s="80">
        <v>12000</v>
      </c>
      <c r="S568" s="99">
        <f t="shared" si="29"/>
        <v>144000</v>
      </c>
    </row>
    <row r="569" spans="1:25" ht="15.75" x14ac:dyDescent="0.25">
      <c r="A569" s="124" t="s">
        <v>598</v>
      </c>
      <c r="B569" s="92" t="s">
        <v>50</v>
      </c>
      <c r="C569" s="100">
        <v>25</v>
      </c>
      <c r="D569" s="46"/>
      <c r="E569" s="46"/>
      <c r="F569" s="47"/>
      <c r="G569" s="47"/>
      <c r="H569" s="47"/>
      <c r="I569" s="48"/>
      <c r="J569" s="48"/>
      <c r="K569" s="65"/>
      <c r="L569" s="49"/>
      <c r="M569" s="96"/>
      <c r="N569" s="96"/>
      <c r="O569" s="50">
        <f t="shared" si="28"/>
        <v>25</v>
      </c>
      <c r="P569" s="67">
        <v>1.0249999999999999</v>
      </c>
      <c r="Q569" s="97"/>
      <c r="R569" s="80">
        <v>200</v>
      </c>
      <c r="S569" s="99">
        <f t="shared" si="29"/>
        <v>5000</v>
      </c>
    </row>
    <row r="570" spans="1:25" ht="31.5" x14ac:dyDescent="0.25">
      <c r="A570" s="124" t="s">
        <v>599</v>
      </c>
      <c r="B570" s="92" t="s">
        <v>600</v>
      </c>
      <c r="C570" s="100">
        <v>2</v>
      </c>
      <c r="D570" s="46"/>
      <c r="E570" s="46"/>
      <c r="F570" s="47"/>
      <c r="G570" s="47"/>
      <c r="H570" s="47"/>
      <c r="I570" s="48"/>
      <c r="J570" s="48"/>
      <c r="K570" s="65"/>
      <c r="L570" s="49"/>
      <c r="M570" s="96"/>
      <c r="N570" s="96"/>
      <c r="O570" s="50">
        <f t="shared" si="28"/>
        <v>2</v>
      </c>
      <c r="P570" s="67">
        <v>1.0249999999999999</v>
      </c>
      <c r="Q570" s="97"/>
      <c r="R570" s="80">
        <v>1500</v>
      </c>
      <c r="S570" s="99">
        <f t="shared" si="29"/>
        <v>3000</v>
      </c>
    </row>
    <row r="571" spans="1:25" ht="15.75" x14ac:dyDescent="0.25">
      <c r="A571" s="124" t="s">
        <v>601</v>
      </c>
      <c r="B571" s="92"/>
      <c r="C571" s="100">
        <v>10</v>
      </c>
      <c r="D571" s="46"/>
      <c r="E571" s="46"/>
      <c r="F571" s="47"/>
      <c r="G571" s="47"/>
      <c r="H571" s="47"/>
      <c r="I571" s="48"/>
      <c r="J571" s="48"/>
      <c r="K571" s="65"/>
      <c r="L571" s="49"/>
      <c r="M571" s="96"/>
      <c r="N571" s="96"/>
      <c r="O571" s="50">
        <v>14</v>
      </c>
      <c r="P571" s="67">
        <v>1.0249999999999999</v>
      </c>
      <c r="Q571" s="97"/>
      <c r="R571" s="80">
        <v>3800</v>
      </c>
      <c r="S571" s="99">
        <f>R571*C571</f>
        <v>38000</v>
      </c>
    </row>
    <row r="572" spans="1:25" ht="15.75" x14ac:dyDescent="0.25">
      <c r="A572" s="124" t="s">
        <v>602</v>
      </c>
      <c r="B572" s="92" t="s">
        <v>50</v>
      </c>
      <c r="C572" s="100"/>
      <c r="D572" s="46"/>
      <c r="E572" s="46"/>
      <c r="F572" s="47"/>
      <c r="G572" s="47"/>
      <c r="H572" s="47"/>
      <c r="I572" s="48">
        <v>40</v>
      </c>
      <c r="J572" s="127"/>
      <c r="K572" s="111"/>
      <c r="L572" s="128"/>
      <c r="M572" s="96"/>
      <c r="N572" s="96"/>
      <c r="O572" s="66">
        <v>40</v>
      </c>
      <c r="P572" s="67">
        <v>1.0249999999999999</v>
      </c>
      <c r="Q572" s="45"/>
      <c r="R572" s="80">
        <v>400</v>
      </c>
      <c r="S572" s="99">
        <f t="shared" si="29"/>
        <v>16000</v>
      </c>
    </row>
    <row r="573" spans="1:25" ht="15" x14ac:dyDescent="0.25">
      <c r="A573" s="121"/>
      <c r="B573" s="69"/>
      <c r="C573" s="64"/>
      <c r="D573" s="46"/>
      <c r="E573" s="46"/>
      <c r="F573" s="47"/>
      <c r="G573" s="47"/>
      <c r="H573" s="47"/>
      <c r="I573" s="48"/>
      <c r="J573" s="48"/>
      <c r="K573" s="65"/>
      <c r="L573" s="49"/>
      <c r="M573" s="96"/>
      <c r="N573" s="96"/>
      <c r="O573" s="50"/>
      <c r="P573" s="97"/>
      <c r="Q573" s="97"/>
      <c r="R573" s="80"/>
      <c r="S573" s="116">
        <f>SUM(S519:S572)</f>
        <v>2707705</v>
      </c>
    </row>
    <row r="574" spans="1:25" ht="15.75" x14ac:dyDescent="0.25">
      <c r="A574" s="135" t="s">
        <v>603</v>
      </c>
      <c r="B574" s="57"/>
      <c r="C574" s="46"/>
      <c r="D574" s="46"/>
      <c r="E574" s="46"/>
      <c r="F574" s="47"/>
      <c r="G574" s="47"/>
      <c r="H574" s="47"/>
      <c r="I574" s="48"/>
      <c r="J574" s="48"/>
      <c r="K574" s="48"/>
      <c r="L574" s="49"/>
      <c r="M574" s="96"/>
      <c r="N574" s="96"/>
      <c r="O574" s="50"/>
      <c r="P574" s="97"/>
      <c r="Q574" s="97"/>
      <c r="R574" s="57"/>
      <c r="S574" s="99"/>
    </row>
    <row r="575" spans="1:25" x14ac:dyDescent="0.25">
      <c r="A575" s="74" t="s">
        <v>604</v>
      </c>
      <c r="B575" s="57" t="s">
        <v>50</v>
      </c>
      <c r="C575" s="46"/>
      <c r="D575" s="46">
        <v>50</v>
      </c>
      <c r="E575" s="46"/>
      <c r="F575" s="47"/>
      <c r="G575" s="47"/>
      <c r="H575" s="47"/>
      <c r="I575" s="48">
        <v>80</v>
      </c>
      <c r="J575" s="48"/>
      <c r="K575" s="48"/>
      <c r="L575" s="49"/>
      <c r="M575" s="96"/>
      <c r="N575" s="96"/>
      <c r="O575" s="50">
        <f>SUM(C575:N575)</f>
        <v>130</v>
      </c>
      <c r="P575" s="67">
        <v>1.0249999999999999</v>
      </c>
      <c r="Q575" s="97"/>
      <c r="R575" s="58">
        <v>120</v>
      </c>
      <c r="S575" s="99">
        <f>R575*O575</f>
        <v>15600</v>
      </c>
    </row>
    <row r="576" spans="1:25" x14ac:dyDescent="0.25">
      <c r="A576" s="74" t="s">
        <v>605</v>
      </c>
      <c r="B576" s="57" t="s">
        <v>50</v>
      </c>
      <c r="C576" s="46"/>
      <c r="D576" s="46">
        <v>50</v>
      </c>
      <c r="E576" s="46"/>
      <c r="F576" s="47"/>
      <c r="G576" s="47"/>
      <c r="H576" s="47"/>
      <c r="I576" s="48">
        <v>20</v>
      </c>
      <c r="J576" s="48"/>
      <c r="K576" s="48"/>
      <c r="L576" s="49"/>
      <c r="M576" s="96"/>
      <c r="N576" s="96"/>
      <c r="O576" s="50">
        <f t="shared" ref="O576:O683" si="30">SUM(C576:N576)</f>
        <v>70</v>
      </c>
      <c r="P576" s="67">
        <v>1.0249999999999999</v>
      </c>
      <c r="Q576" s="97"/>
      <c r="R576" s="58">
        <v>200</v>
      </c>
      <c r="S576" s="99">
        <f t="shared" ref="S576:S669" si="31">R576*O576</f>
        <v>14000</v>
      </c>
    </row>
    <row r="577" spans="1:19" x14ac:dyDescent="0.25">
      <c r="A577" s="74" t="s">
        <v>606</v>
      </c>
      <c r="B577" s="57" t="s">
        <v>50</v>
      </c>
      <c r="C577" s="46"/>
      <c r="D577" s="46">
        <v>50</v>
      </c>
      <c r="E577" s="46"/>
      <c r="F577" s="47"/>
      <c r="G577" s="47"/>
      <c r="H577" s="47"/>
      <c r="I577" s="48">
        <v>40</v>
      </c>
      <c r="J577" s="48"/>
      <c r="K577" s="48"/>
      <c r="L577" s="49"/>
      <c r="M577" s="96"/>
      <c r="N577" s="96"/>
      <c r="O577" s="50">
        <f t="shared" si="30"/>
        <v>90</v>
      </c>
      <c r="P577" s="67">
        <v>1.0249999999999999</v>
      </c>
      <c r="Q577" s="97"/>
      <c r="R577" s="58">
        <v>370</v>
      </c>
      <c r="S577" s="99">
        <f t="shared" si="31"/>
        <v>33300</v>
      </c>
    </row>
    <row r="578" spans="1:19" x14ac:dyDescent="0.25">
      <c r="A578" s="74" t="s">
        <v>607</v>
      </c>
      <c r="B578" s="57" t="s">
        <v>307</v>
      </c>
      <c r="C578" s="46"/>
      <c r="D578" s="46"/>
      <c r="E578" s="46"/>
      <c r="F578" s="47"/>
      <c r="G578" s="47"/>
      <c r="H578" s="47"/>
      <c r="I578" s="48">
        <v>2</v>
      </c>
      <c r="J578" s="48"/>
      <c r="K578" s="48"/>
      <c r="L578" s="49"/>
      <c r="M578" s="96"/>
      <c r="N578" s="96"/>
      <c r="O578" s="50">
        <f t="shared" si="30"/>
        <v>2</v>
      </c>
      <c r="P578" s="67">
        <v>1.0249999999999999</v>
      </c>
      <c r="Q578" s="97"/>
      <c r="R578" s="58">
        <v>220</v>
      </c>
      <c r="S578" s="99">
        <f t="shared" si="31"/>
        <v>440</v>
      </c>
    </row>
    <row r="579" spans="1:19" x14ac:dyDescent="0.25">
      <c r="A579" s="74" t="s">
        <v>608</v>
      </c>
      <c r="B579" s="57" t="s">
        <v>307</v>
      </c>
      <c r="C579" s="46"/>
      <c r="D579" s="46"/>
      <c r="E579" s="46"/>
      <c r="F579" s="47"/>
      <c r="G579" s="47"/>
      <c r="H579" s="47"/>
      <c r="I579" s="48">
        <v>5</v>
      </c>
      <c r="J579" s="48"/>
      <c r="K579" s="48"/>
      <c r="L579" s="49"/>
      <c r="M579" s="96"/>
      <c r="N579" s="96"/>
      <c r="O579" s="50">
        <f t="shared" si="30"/>
        <v>5</v>
      </c>
      <c r="P579" s="67">
        <v>1.0249999999999999</v>
      </c>
      <c r="Q579" s="97"/>
      <c r="R579" s="58">
        <v>220</v>
      </c>
      <c r="S579" s="99">
        <f t="shared" si="31"/>
        <v>1100</v>
      </c>
    </row>
    <row r="580" spans="1:19" x14ac:dyDescent="0.25">
      <c r="A580" s="74" t="s">
        <v>609</v>
      </c>
      <c r="B580" s="57" t="s">
        <v>295</v>
      </c>
      <c r="C580" s="46"/>
      <c r="D580" s="46">
        <v>1</v>
      </c>
      <c r="E580" s="46"/>
      <c r="F580" s="47"/>
      <c r="G580" s="47"/>
      <c r="H580" s="47"/>
      <c r="I580" s="48">
        <v>1</v>
      </c>
      <c r="J580" s="48"/>
      <c r="K580" s="48"/>
      <c r="L580" s="49"/>
      <c r="M580" s="96"/>
      <c r="N580" s="96"/>
      <c r="O580" s="50">
        <f t="shared" si="30"/>
        <v>2</v>
      </c>
      <c r="P580" s="67">
        <v>1.0249999999999999</v>
      </c>
      <c r="Q580" s="97"/>
      <c r="R580" s="58">
        <v>1200</v>
      </c>
      <c r="S580" s="99">
        <f t="shared" si="31"/>
        <v>2400</v>
      </c>
    </row>
    <row r="581" spans="1:19" x14ac:dyDescent="0.25">
      <c r="A581" s="74" t="s">
        <v>610</v>
      </c>
      <c r="B581" s="57" t="s">
        <v>295</v>
      </c>
      <c r="C581" s="46"/>
      <c r="D581" s="46">
        <v>1</v>
      </c>
      <c r="E581" s="46"/>
      <c r="F581" s="47"/>
      <c r="G581" s="47"/>
      <c r="H581" s="47"/>
      <c r="I581" s="48">
        <v>1</v>
      </c>
      <c r="J581" s="48"/>
      <c r="K581" s="48"/>
      <c r="L581" s="49"/>
      <c r="M581" s="96"/>
      <c r="N581" s="96"/>
      <c r="O581" s="50">
        <f t="shared" si="30"/>
        <v>2</v>
      </c>
      <c r="P581" s="67">
        <v>1.0249999999999999</v>
      </c>
      <c r="Q581" s="97"/>
      <c r="R581" s="58">
        <v>1200</v>
      </c>
      <c r="S581" s="99">
        <f t="shared" si="31"/>
        <v>2400</v>
      </c>
    </row>
    <row r="582" spans="1:19" x14ac:dyDescent="0.25">
      <c r="A582" s="74" t="s">
        <v>611</v>
      </c>
      <c r="B582" s="57" t="s">
        <v>295</v>
      </c>
      <c r="C582" s="46"/>
      <c r="D582" s="46">
        <v>1</v>
      </c>
      <c r="E582" s="46"/>
      <c r="F582" s="47"/>
      <c r="G582" s="47"/>
      <c r="H582" s="47"/>
      <c r="I582" s="48">
        <v>1</v>
      </c>
      <c r="J582" s="48"/>
      <c r="K582" s="48"/>
      <c r="L582" s="49"/>
      <c r="M582" s="96"/>
      <c r="N582" s="96"/>
      <c r="O582" s="50">
        <f t="shared" si="30"/>
        <v>2</v>
      </c>
      <c r="P582" s="67">
        <v>1.0249999999999999</v>
      </c>
      <c r="Q582" s="97"/>
      <c r="R582" s="58">
        <v>1200</v>
      </c>
      <c r="S582" s="99">
        <f t="shared" si="31"/>
        <v>2400</v>
      </c>
    </row>
    <row r="583" spans="1:19" x14ac:dyDescent="0.25">
      <c r="A583" s="74" t="s">
        <v>612</v>
      </c>
      <c r="B583" s="57" t="s">
        <v>295</v>
      </c>
      <c r="C583" s="46"/>
      <c r="D583" s="46">
        <v>1</v>
      </c>
      <c r="E583" s="46"/>
      <c r="F583" s="47"/>
      <c r="G583" s="47"/>
      <c r="H583" s="47"/>
      <c r="I583" s="48">
        <v>1</v>
      </c>
      <c r="J583" s="48"/>
      <c r="K583" s="48"/>
      <c r="L583" s="49"/>
      <c r="M583" s="96"/>
      <c r="N583" s="96"/>
      <c r="O583" s="50">
        <f t="shared" si="30"/>
        <v>2</v>
      </c>
      <c r="P583" s="67">
        <v>1.0249999999999999</v>
      </c>
      <c r="Q583" s="97"/>
      <c r="R583" s="58">
        <v>1200</v>
      </c>
      <c r="S583" s="99">
        <f t="shared" si="31"/>
        <v>2400</v>
      </c>
    </row>
    <row r="584" spans="1:19" x14ac:dyDescent="0.25">
      <c r="A584" s="74" t="s">
        <v>613</v>
      </c>
      <c r="B584" s="57" t="s">
        <v>50</v>
      </c>
      <c r="C584" s="46"/>
      <c r="D584" s="46">
        <v>2</v>
      </c>
      <c r="E584" s="46"/>
      <c r="F584" s="47"/>
      <c r="G584" s="47"/>
      <c r="H584" s="47"/>
      <c r="I584" s="48">
        <v>2</v>
      </c>
      <c r="J584" s="48"/>
      <c r="K584" s="48"/>
      <c r="L584" s="49"/>
      <c r="M584" s="96"/>
      <c r="N584" s="96"/>
      <c r="O584" s="50">
        <f t="shared" si="30"/>
        <v>4</v>
      </c>
      <c r="P584" s="67">
        <v>1.0249999999999999</v>
      </c>
      <c r="Q584" s="97"/>
      <c r="R584" s="58">
        <v>12000</v>
      </c>
      <c r="S584" s="99">
        <f t="shared" si="31"/>
        <v>48000</v>
      </c>
    </row>
    <row r="585" spans="1:19" ht="15" x14ac:dyDescent="0.25">
      <c r="A585" s="59" t="s">
        <v>614</v>
      </c>
      <c r="B585" s="69" t="s">
        <v>50</v>
      </c>
      <c r="C585" s="46"/>
      <c r="D585" s="46"/>
      <c r="E585" s="46"/>
      <c r="F585" s="47"/>
      <c r="G585" s="47"/>
      <c r="H585" s="47"/>
      <c r="I585" s="48"/>
      <c r="J585" s="48"/>
      <c r="K585" s="48"/>
      <c r="L585" s="70">
        <v>4</v>
      </c>
      <c r="M585" s="96"/>
      <c r="N585" s="96"/>
      <c r="O585" s="50">
        <v>4</v>
      </c>
      <c r="P585" s="67">
        <v>1.0249999999999999</v>
      </c>
      <c r="Q585" s="97"/>
      <c r="R585" s="71">
        <v>450</v>
      </c>
      <c r="S585" s="99"/>
    </row>
    <row r="586" spans="1:19" x14ac:dyDescent="0.25">
      <c r="A586" s="74" t="s">
        <v>615</v>
      </c>
      <c r="B586" s="57" t="s">
        <v>50</v>
      </c>
      <c r="C586" s="46"/>
      <c r="D586" s="46">
        <v>30</v>
      </c>
      <c r="E586" s="46"/>
      <c r="F586" s="47"/>
      <c r="G586" s="47"/>
      <c r="H586" s="47"/>
      <c r="I586" s="48"/>
      <c r="J586" s="48"/>
      <c r="K586" s="48"/>
      <c r="L586" s="49"/>
      <c r="M586" s="96"/>
      <c r="N586" s="96"/>
      <c r="O586" s="50">
        <f t="shared" si="30"/>
        <v>30</v>
      </c>
      <c r="P586" s="67">
        <v>1.0249999999999999</v>
      </c>
      <c r="Q586" s="97"/>
      <c r="R586" s="58">
        <v>600</v>
      </c>
      <c r="S586" s="99">
        <f t="shared" si="31"/>
        <v>18000</v>
      </c>
    </row>
    <row r="587" spans="1:19" ht="25.5" x14ac:dyDescent="0.2">
      <c r="A587" s="136" t="s">
        <v>616</v>
      </c>
      <c r="B587" s="69" t="s">
        <v>66</v>
      </c>
      <c r="C587" s="46"/>
      <c r="D587" s="46"/>
      <c r="E587" s="46"/>
      <c r="F587" s="47"/>
      <c r="G587" s="47"/>
      <c r="H587" s="47"/>
      <c r="I587" s="48"/>
      <c r="J587" s="48"/>
      <c r="K587" s="48"/>
      <c r="L587" s="137">
        <v>1</v>
      </c>
      <c r="M587" s="96"/>
      <c r="N587" s="96"/>
      <c r="O587" s="50">
        <v>1</v>
      </c>
      <c r="P587" s="67">
        <v>1.0249999999999999</v>
      </c>
      <c r="Q587" s="97"/>
      <c r="R587" s="138">
        <v>128000</v>
      </c>
      <c r="S587" s="99">
        <f t="shared" si="31"/>
        <v>128000</v>
      </c>
    </row>
    <row r="588" spans="1:19" x14ac:dyDescent="0.25">
      <c r="A588" s="74" t="s">
        <v>617</v>
      </c>
      <c r="B588" s="57" t="s">
        <v>50</v>
      </c>
      <c r="C588" s="46"/>
      <c r="D588" s="46">
        <v>10</v>
      </c>
      <c r="E588" s="46"/>
      <c r="F588" s="47"/>
      <c r="G588" s="47"/>
      <c r="H588" s="47"/>
      <c r="I588" s="48"/>
      <c r="J588" s="48"/>
      <c r="K588" s="48"/>
      <c r="L588" s="49"/>
      <c r="M588" s="96"/>
      <c r="N588" s="96"/>
      <c r="O588" s="50">
        <f t="shared" si="30"/>
        <v>10</v>
      </c>
      <c r="P588" s="67">
        <v>1.0249999999999999</v>
      </c>
      <c r="Q588" s="97"/>
      <c r="R588" s="58">
        <v>70</v>
      </c>
      <c r="S588" s="99">
        <f t="shared" si="31"/>
        <v>700</v>
      </c>
    </row>
    <row r="589" spans="1:19" x14ac:dyDescent="0.25">
      <c r="A589" s="74" t="s">
        <v>618</v>
      </c>
      <c r="B589" s="57" t="s">
        <v>619</v>
      </c>
      <c r="C589" s="46"/>
      <c r="D589" s="46">
        <v>80</v>
      </c>
      <c r="E589" s="46"/>
      <c r="F589" s="47"/>
      <c r="G589" s="47"/>
      <c r="H589" s="47"/>
      <c r="I589" s="48">
        <v>30</v>
      </c>
      <c r="J589" s="48"/>
      <c r="K589" s="48"/>
      <c r="L589" s="49"/>
      <c r="M589" s="96"/>
      <c r="N589" s="96"/>
      <c r="O589" s="50">
        <f t="shared" si="30"/>
        <v>110</v>
      </c>
      <c r="P589" s="67">
        <v>1.0249999999999999</v>
      </c>
      <c r="Q589" s="97"/>
      <c r="R589" s="58">
        <v>310</v>
      </c>
      <c r="S589" s="99">
        <f t="shared" si="31"/>
        <v>34100</v>
      </c>
    </row>
    <row r="590" spans="1:19" ht="15" x14ac:dyDescent="0.25">
      <c r="A590" s="74" t="s">
        <v>620</v>
      </c>
      <c r="B590" s="57" t="s">
        <v>50</v>
      </c>
      <c r="C590" s="46"/>
      <c r="D590" s="46"/>
      <c r="E590" s="46"/>
      <c r="F590" s="47"/>
      <c r="G590" s="47">
        <v>20</v>
      </c>
      <c r="H590" s="47"/>
      <c r="I590" s="48"/>
      <c r="J590" s="48"/>
      <c r="K590" s="48"/>
      <c r="L590" s="70">
        <v>40</v>
      </c>
      <c r="M590" s="96"/>
      <c r="N590" s="96"/>
      <c r="O590" s="50">
        <v>60</v>
      </c>
      <c r="P590" s="67">
        <v>1.0249999999999999</v>
      </c>
      <c r="Q590" s="97"/>
      <c r="R590" s="71">
        <v>150</v>
      </c>
      <c r="S590" s="99">
        <f t="shared" si="31"/>
        <v>9000</v>
      </c>
    </row>
    <row r="591" spans="1:19" ht="15" x14ac:dyDescent="0.25">
      <c r="A591" s="139" t="s">
        <v>621</v>
      </c>
      <c r="B591" s="69" t="s">
        <v>50</v>
      </c>
      <c r="C591" s="46"/>
      <c r="D591" s="46"/>
      <c r="E591" s="46"/>
      <c r="F591" s="47"/>
      <c r="G591" s="47"/>
      <c r="H591" s="47"/>
      <c r="I591" s="48"/>
      <c r="J591" s="48"/>
      <c r="K591" s="48"/>
      <c r="L591" s="70">
        <v>20</v>
      </c>
      <c r="M591" s="96"/>
      <c r="N591" s="96"/>
      <c r="O591" s="50">
        <v>20</v>
      </c>
      <c r="P591" s="67">
        <v>1.0249999999999999</v>
      </c>
      <c r="Q591" s="97"/>
      <c r="R591" s="71">
        <v>400</v>
      </c>
      <c r="S591" s="99">
        <f t="shared" si="31"/>
        <v>8000</v>
      </c>
    </row>
    <row r="592" spans="1:19" ht="15" x14ac:dyDescent="0.25">
      <c r="A592" s="139" t="s">
        <v>622</v>
      </c>
      <c r="B592" s="69" t="s">
        <v>50</v>
      </c>
      <c r="C592" s="46"/>
      <c r="D592" s="46"/>
      <c r="E592" s="46"/>
      <c r="F592" s="47"/>
      <c r="G592" s="47"/>
      <c r="H592" s="47"/>
      <c r="I592" s="48"/>
      <c r="J592" s="48"/>
      <c r="K592" s="48"/>
      <c r="L592" s="70">
        <v>20</v>
      </c>
      <c r="M592" s="96"/>
      <c r="N592" s="96"/>
      <c r="O592" s="50">
        <v>20</v>
      </c>
      <c r="P592" s="67">
        <v>1.0249999999999999</v>
      </c>
      <c r="Q592" s="97"/>
      <c r="R592" s="71">
        <v>400</v>
      </c>
      <c r="S592" s="99">
        <f t="shared" si="31"/>
        <v>8000</v>
      </c>
    </row>
    <row r="593" spans="1:19" ht="15" x14ac:dyDescent="0.25">
      <c r="A593" s="139" t="s">
        <v>623</v>
      </c>
      <c r="B593" s="69" t="s">
        <v>50</v>
      </c>
      <c r="C593" s="46"/>
      <c r="D593" s="46"/>
      <c r="E593" s="46"/>
      <c r="F593" s="47"/>
      <c r="G593" s="47"/>
      <c r="H593" s="47"/>
      <c r="I593" s="48"/>
      <c r="J593" s="48"/>
      <c r="K593" s="48"/>
      <c r="L593" s="70">
        <v>30</v>
      </c>
      <c r="M593" s="96"/>
      <c r="N593" s="96"/>
      <c r="O593" s="50">
        <v>30</v>
      </c>
      <c r="P593" s="67">
        <v>1.0249999999999999</v>
      </c>
      <c r="Q593" s="97"/>
      <c r="R593" s="71">
        <v>500</v>
      </c>
      <c r="S593" s="99">
        <f t="shared" si="31"/>
        <v>15000</v>
      </c>
    </row>
    <row r="594" spans="1:19" ht="15" x14ac:dyDescent="0.25">
      <c r="A594" s="139" t="s">
        <v>624</v>
      </c>
      <c r="B594" s="69" t="s">
        <v>50</v>
      </c>
      <c r="C594" s="46"/>
      <c r="D594" s="46"/>
      <c r="E594" s="46"/>
      <c r="F594" s="47"/>
      <c r="G594" s="47"/>
      <c r="H594" s="47"/>
      <c r="I594" s="48"/>
      <c r="J594" s="48"/>
      <c r="K594" s="48"/>
      <c r="L594" s="70">
        <v>50</v>
      </c>
      <c r="M594" s="96"/>
      <c r="N594" s="96"/>
      <c r="O594" s="50">
        <v>50</v>
      </c>
      <c r="P594" s="67">
        <v>1.0249999999999999</v>
      </c>
      <c r="Q594" s="97"/>
      <c r="R594" s="71">
        <v>300</v>
      </c>
      <c r="S594" s="99">
        <f t="shared" si="31"/>
        <v>15000</v>
      </c>
    </row>
    <row r="595" spans="1:19" x14ac:dyDescent="0.25">
      <c r="A595" s="74" t="s">
        <v>625</v>
      </c>
      <c r="B595" s="57" t="s">
        <v>50</v>
      </c>
      <c r="C595" s="46"/>
      <c r="D595" s="46"/>
      <c r="E595" s="46"/>
      <c r="F595" s="47"/>
      <c r="G595" s="47">
        <v>30</v>
      </c>
      <c r="H595" s="47"/>
      <c r="I595" s="48"/>
      <c r="J595" s="48"/>
      <c r="K595" s="48"/>
      <c r="L595" s="49"/>
      <c r="M595" s="96"/>
      <c r="N595" s="96"/>
      <c r="O595" s="50">
        <v>30</v>
      </c>
      <c r="P595" s="67">
        <v>1.0249999999999999</v>
      </c>
      <c r="Q595" s="97"/>
      <c r="R595" s="58">
        <v>380</v>
      </c>
      <c r="S595" s="99">
        <f t="shared" si="31"/>
        <v>11400</v>
      </c>
    </row>
    <row r="596" spans="1:19" x14ac:dyDescent="0.25">
      <c r="A596" s="75" t="s">
        <v>626</v>
      </c>
      <c r="B596" s="57" t="s">
        <v>220</v>
      </c>
      <c r="C596" s="46"/>
      <c r="D596" s="46">
        <v>3</v>
      </c>
      <c r="E596" s="46"/>
      <c r="F596" s="47"/>
      <c r="G596" s="47"/>
      <c r="H596" s="47"/>
      <c r="I596" s="48"/>
      <c r="J596" s="48"/>
      <c r="K596" s="48"/>
      <c r="L596" s="49"/>
      <c r="M596" s="96"/>
      <c r="N596" s="96"/>
      <c r="O596" s="50">
        <f t="shared" si="30"/>
        <v>3</v>
      </c>
      <c r="P596" s="67">
        <v>1.0249999999999999</v>
      </c>
      <c r="Q596" s="97"/>
      <c r="R596" s="58">
        <v>650</v>
      </c>
      <c r="S596" s="99">
        <f t="shared" si="31"/>
        <v>1950</v>
      </c>
    </row>
    <row r="597" spans="1:19" x14ac:dyDescent="0.25">
      <c r="A597" s="74" t="s">
        <v>627</v>
      </c>
      <c r="B597" s="57" t="s">
        <v>50</v>
      </c>
      <c r="C597" s="46"/>
      <c r="D597" s="46"/>
      <c r="E597" s="46"/>
      <c r="F597" s="47"/>
      <c r="G597" s="47">
        <v>20</v>
      </c>
      <c r="H597" s="47"/>
      <c r="I597" s="48"/>
      <c r="J597" s="48"/>
      <c r="K597" s="48"/>
      <c r="L597" s="49"/>
      <c r="M597" s="96"/>
      <c r="N597" s="96"/>
      <c r="O597" s="50">
        <v>20</v>
      </c>
      <c r="P597" s="67">
        <v>1.0249999999999999</v>
      </c>
      <c r="Q597" s="97"/>
      <c r="R597" s="58">
        <v>400</v>
      </c>
      <c r="S597" s="99">
        <f t="shared" si="31"/>
        <v>8000</v>
      </c>
    </row>
    <row r="598" spans="1:19" ht="15" x14ac:dyDescent="0.25">
      <c r="A598" s="59" t="s">
        <v>79</v>
      </c>
      <c r="B598" s="69" t="s">
        <v>50</v>
      </c>
      <c r="C598" s="46"/>
      <c r="D598" s="46"/>
      <c r="E598" s="46"/>
      <c r="F598" s="47"/>
      <c r="G598" s="47"/>
      <c r="H598" s="47"/>
      <c r="I598" s="48"/>
      <c r="J598" s="48"/>
      <c r="K598" s="48"/>
      <c r="L598" s="137">
        <v>30</v>
      </c>
      <c r="M598" s="96"/>
      <c r="N598" s="96"/>
      <c r="O598" s="50">
        <v>30</v>
      </c>
      <c r="P598" s="67">
        <v>1.0249999999999999</v>
      </c>
      <c r="Q598" s="97"/>
      <c r="R598" s="71">
        <v>140</v>
      </c>
      <c r="S598" s="99">
        <f t="shared" si="31"/>
        <v>4200</v>
      </c>
    </row>
    <row r="599" spans="1:19" ht="25.5" x14ac:dyDescent="0.25">
      <c r="A599" s="74" t="s">
        <v>628</v>
      </c>
      <c r="B599" s="69" t="s">
        <v>73</v>
      </c>
      <c r="C599" s="46"/>
      <c r="D599" s="46"/>
      <c r="E599" s="46"/>
      <c r="F599" s="47"/>
      <c r="G599" s="47"/>
      <c r="H599" s="47"/>
      <c r="I599" s="48"/>
      <c r="J599" s="48"/>
      <c r="K599" s="48"/>
      <c r="L599" s="70">
        <v>2</v>
      </c>
      <c r="M599" s="96"/>
      <c r="N599" s="96"/>
      <c r="O599" s="50">
        <v>2</v>
      </c>
      <c r="P599" s="67">
        <v>1.0249999999999999</v>
      </c>
      <c r="Q599" s="97"/>
      <c r="R599" s="71">
        <v>1500</v>
      </c>
      <c r="S599" s="99">
        <f t="shared" si="31"/>
        <v>3000</v>
      </c>
    </row>
    <row r="600" spans="1:19" ht="12" customHeight="1" x14ac:dyDescent="0.25">
      <c r="A600" s="75" t="s">
        <v>629</v>
      </c>
      <c r="B600" s="57" t="s">
        <v>122</v>
      </c>
      <c r="C600" s="46"/>
      <c r="D600" s="46">
        <v>2</v>
      </c>
      <c r="E600" s="46"/>
      <c r="F600" s="47"/>
      <c r="G600" s="47"/>
      <c r="H600" s="47"/>
      <c r="I600" s="48"/>
      <c r="J600" s="48"/>
      <c r="K600" s="48"/>
      <c r="L600" s="49"/>
      <c r="M600" s="96"/>
      <c r="N600" s="96"/>
      <c r="O600" s="50">
        <f t="shared" si="30"/>
        <v>2</v>
      </c>
      <c r="P600" s="67">
        <v>1.0249999999999999</v>
      </c>
      <c r="Q600" s="97"/>
      <c r="R600" s="58">
        <v>100</v>
      </c>
      <c r="S600" s="99">
        <f t="shared" si="31"/>
        <v>200</v>
      </c>
    </row>
    <row r="601" spans="1:19" x14ac:dyDescent="0.25">
      <c r="A601" s="75" t="s">
        <v>630</v>
      </c>
      <c r="B601" s="57" t="s">
        <v>122</v>
      </c>
      <c r="C601" s="46"/>
      <c r="D601" s="46">
        <v>2</v>
      </c>
      <c r="E601" s="46"/>
      <c r="F601" s="47"/>
      <c r="G601" s="47"/>
      <c r="H601" s="47"/>
      <c r="I601" s="48"/>
      <c r="J601" s="48"/>
      <c r="K601" s="48"/>
      <c r="L601" s="49"/>
      <c r="M601" s="96"/>
      <c r="N601" s="96"/>
      <c r="O601" s="50">
        <f t="shared" si="30"/>
        <v>2</v>
      </c>
      <c r="P601" s="67">
        <v>1.0249999999999999</v>
      </c>
      <c r="Q601" s="97"/>
      <c r="R601" s="58">
        <v>100</v>
      </c>
      <c r="S601" s="99">
        <f>R601*O601</f>
        <v>200</v>
      </c>
    </row>
    <row r="602" spans="1:19" x14ac:dyDescent="0.25">
      <c r="A602" s="75" t="s">
        <v>631</v>
      </c>
      <c r="B602" s="57" t="s">
        <v>122</v>
      </c>
      <c r="C602" s="46"/>
      <c r="D602" s="46">
        <v>4</v>
      </c>
      <c r="E602" s="46"/>
      <c r="F602" s="47"/>
      <c r="G602" s="47"/>
      <c r="H602" s="47"/>
      <c r="I602" s="48"/>
      <c r="J602" s="48"/>
      <c r="K602" s="48"/>
      <c r="L602" s="49"/>
      <c r="M602" s="96"/>
      <c r="N602" s="96"/>
      <c r="O602" s="50">
        <f t="shared" si="30"/>
        <v>4</v>
      </c>
      <c r="P602" s="67">
        <v>1.0249999999999999</v>
      </c>
      <c r="Q602" s="97"/>
      <c r="R602" s="58">
        <v>100</v>
      </c>
      <c r="S602" s="99">
        <f t="shared" si="31"/>
        <v>400</v>
      </c>
    </row>
    <row r="603" spans="1:19" x14ac:dyDescent="0.25">
      <c r="A603" s="75" t="s">
        <v>632</v>
      </c>
      <c r="B603" s="57" t="s">
        <v>122</v>
      </c>
      <c r="C603" s="46"/>
      <c r="D603" s="46">
        <v>4</v>
      </c>
      <c r="E603" s="46"/>
      <c r="F603" s="47"/>
      <c r="G603" s="47"/>
      <c r="H603" s="47"/>
      <c r="I603" s="48"/>
      <c r="J603" s="48"/>
      <c r="K603" s="48"/>
      <c r="L603" s="49"/>
      <c r="M603" s="96"/>
      <c r="N603" s="96"/>
      <c r="O603" s="50">
        <f t="shared" si="30"/>
        <v>4</v>
      </c>
      <c r="P603" s="67">
        <v>1.0249999999999999</v>
      </c>
      <c r="Q603" s="97"/>
      <c r="R603" s="58">
        <v>160</v>
      </c>
      <c r="S603" s="99">
        <f t="shared" si="31"/>
        <v>640</v>
      </c>
    </row>
    <row r="604" spans="1:19" x14ac:dyDescent="0.25">
      <c r="A604" s="74" t="s">
        <v>633</v>
      </c>
      <c r="B604" s="57" t="s">
        <v>50</v>
      </c>
      <c r="C604" s="46"/>
      <c r="D604" s="46">
        <v>1</v>
      </c>
      <c r="E604" s="46"/>
      <c r="F604" s="47"/>
      <c r="G604" s="47"/>
      <c r="H604" s="47"/>
      <c r="I604" s="140"/>
      <c r="J604" s="48"/>
      <c r="K604" s="48"/>
      <c r="L604" s="49"/>
      <c r="M604" s="96"/>
      <c r="N604" s="96"/>
      <c r="O604" s="50">
        <f t="shared" si="30"/>
        <v>1</v>
      </c>
      <c r="P604" s="67">
        <v>1.0249999999999999</v>
      </c>
      <c r="Q604" s="97"/>
      <c r="R604" s="58">
        <v>580</v>
      </c>
      <c r="S604" s="99">
        <f t="shared" si="31"/>
        <v>580</v>
      </c>
    </row>
    <row r="605" spans="1:19" x14ac:dyDescent="0.25">
      <c r="A605" s="74" t="s">
        <v>634</v>
      </c>
      <c r="B605" s="57" t="s">
        <v>50</v>
      </c>
      <c r="C605" s="46"/>
      <c r="D605" s="46">
        <v>1</v>
      </c>
      <c r="E605" s="46"/>
      <c r="F605" s="47"/>
      <c r="G605" s="47"/>
      <c r="H605" s="47"/>
      <c r="I605" s="140"/>
      <c r="J605" s="48"/>
      <c r="K605" s="48"/>
      <c r="L605" s="49"/>
      <c r="M605" s="96"/>
      <c r="N605" s="96"/>
      <c r="O605" s="50">
        <f t="shared" si="30"/>
        <v>1</v>
      </c>
      <c r="P605" s="67">
        <v>1.0249999999999999</v>
      </c>
      <c r="Q605" s="97"/>
      <c r="R605" s="58">
        <v>450</v>
      </c>
      <c r="S605" s="99">
        <f t="shared" si="31"/>
        <v>450</v>
      </c>
    </row>
    <row r="606" spans="1:19" x14ac:dyDescent="0.25">
      <c r="A606" s="74" t="s">
        <v>635</v>
      </c>
      <c r="B606" s="57" t="s">
        <v>50</v>
      </c>
      <c r="C606" s="46"/>
      <c r="D606" s="46">
        <v>10</v>
      </c>
      <c r="E606" s="46"/>
      <c r="F606" s="47"/>
      <c r="G606" s="47"/>
      <c r="H606" s="47"/>
      <c r="I606" s="48"/>
      <c r="J606" s="48"/>
      <c r="K606" s="48"/>
      <c r="L606" s="49"/>
      <c r="M606" s="96"/>
      <c r="N606" s="96"/>
      <c r="O606" s="50">
        <f t="shared" si="30"/>
        <v>10</v>
      </c>
      <c r="P606" s="67">
        <v>1.0249999999999999</v>
      </c>
      <c r="Q606" s="97"/>
      <c r="R606" s="58">
        <v>600</v>
      </c>
      <c r="S606" s="99">
        <f t="shared" si="31"/>
        <v>6000</v>
      </c>
    </row>
    <row r="607" spans="1:19" x14ac:dyDescent="0.25">
      <c r="A607" s="74" t="s">
        <v>636</v>
      </c>
      <c r="B607" s="57" t="s">
        <v>50</v>
      </c>
      <c r="C607" s="46"/>
      <c r="D607" s="46">
        <v>3</v>
      </c>
      <c r="E607" s="46"/>
      <c r="F607" s="47"/>
      <c r="G607" s="47"/>
      <c r="H607" s="47"/>
      <c r="I607" s="48"/>
      <c r="J607" s="48"/>
      <c r="K607" s="48"/>
      <c r="L607" s="49"/>
      <c r="M607" s="96"/>
      <c r="N607" s="96"/>
      <c r="O607" s="50">
        <f t="shared" si="30"/>
        <v>3</v>
      </c>
      <c r="P607" s="67">
        <v>1.0249999999999999</v>
      </c>
      <c r="Q607" s="97"/>
      <c r="R607" s="58">
        <v>250</v>
      </c>
      <c r="S607" s="99">
        <f>R607*O607</f>
        <v>750</v>
      </c>
    </row>
    <row r="608" spans="1:19" x14ac:dyDescent="0.25">
      <c r="A608" s="74" t="s">
        <v>637</v>
      </c>
      <c r="B608" s="57" t="s">
        <v>50</v>
      </c>
      <c r="C608" s="46"/>
      <c r="D608" s="46">
        <v>600</v>
      </c>
      <c r="E608" s="46"/>
      <c r="F608" s="47"/>
      <c r="G608" s="47"/>
      <c r="H608" s="47"/>
      <c r="I608" s="48"/>
      <c r="J608" s="48"/>
      <c r="K608" s="48"/>
      <c r="L608" s="49"/>
      <c r="M608" s="96"/>
      <c r="N608" s="96"/>
      <c r="O608" s="50">
        <f t="shared" si="30"/>
        <v>600</v>
      </c>
      <c r="P608" s="67">
        <v>1.0249999999999999</v>
      </c>
      <c r="Q608" s="97"/>
      <c r="R608" s="58">
        <v>17</v>
      </c>
      <c r="S608" s="99">
        <f t="shared" si="31"/>
        <v>10200</v>
      </c>
    </row>
    <row r="609" spans="1:19" x14ac:dyDescent="0.25">
      <c r="A609" s="75" t="s">
        <v>638</v>
      </c>
      <c r="B609" s="57" t="s">
        <v>122</v>
      </c>
      <c r="C609" s="46"/>
      <c r="D609" s="46"/>
      <c r="E609" s="46"/>
      <c r="F609" s="47"/>
      <c r="G609" s="47">
        <v>4</v>
      </c>
      <c r="H609" s="47"/>
      <c r="I609" s="48"/>
      <c r="J609" s="48"/>
      <c r="K609" s="48"/>
      <c r="L609" s="49"/>
      <c r="M609" s="96"/>
      <c r="N609" s="96"/>
      <c r="O609" s="50">
        <v>4</v>
      </c>
      <c r="P609" s="67">
        <v>1.0249999999999999</v>
      </c>
      <c r="Q609" s="97"/>
      <c r="R609" s="58">
        <v>180</v>
      </c>
      <c r="S609" s="99">
        <f t="shared" si="31"/>
        <v>720</v>
      </c>
    </row>
    <row r="610" spans="1:19" x14ac:dyDescent="0.25">
      <c r="A610" s="75" t="s">
        <v>639</v>
      </c>
      <c r="B610" s="57" t="s">
        <v>122</v>
      </c>
      <c r="C610" s="46"/>
      <c r="D610" s="46"/>
      <c r="E610" s="46"/>
      <c r="F610" s="47"/>
      <c r="G610" s="47">
        <v>4</v>
      </c>
      <c r="H610" s="47"/>
      <c r="I610" s="48"/>
      <c r="J610" s="48"/>
      <c r="K610" s="48"/>
      <c r="L610" s="49"/>
      <c r="M610" s="96"/>
      <c r="N610" s="96"/>
      <c r="O610" s="50">
        <v>4</v>
      </c>
      <c r="P610" s="67">
        <v>1.0249999999999999</v>
      </c>
      <c r="Q610" s="97"/>
      <c r="R610" s="58">
        <v>160</v>
      </c>
      <c r="S610" s="99">
        <f t="shared" si="31"/>
        <v>640</v>
      </c>
    </row>
    <row r="611" spans="1:19" ht="15" x14ac:dyDescent="0.25">
      <c r="A611" s="72" t="s">
        <v>640</v>
      </c>
      <c r="B611" s="141" t="s">
        <v>53</v>
      </c>
      <c r="C611" s="46"/>
      <c r="D611" s="46"/>
      <c r="E611" s="46"/>
      <c r="F611" s="47"/>
      <c r="G611" s="47"/>
      <c r="H611" s="47"/>
      <c r="I611" s="48"/>
      <c r="J611" s="48"/>
      <c r="K611" s="48"/>
      <c r="L611" s="49">
        <v>40</v>
      </c>
      <c r="M611" s="75"/>
      <c r="N611" s="57"/>
      <c r="O611" s="66">
        <v>40</v>
      </c>
      <c r="P611" s="67">
        <v>1.0249999999999999</v>
      </c>
      <c r="Q611" s="96"/>
      <c r="R611" s="57">
        <v>600</v>
      </c>
      <c r="S611" s="99">
        <f t="shared" si="31"/>
        <v>24000</v>
      </c>
    </row>
    <row r="612" spans="1:19" x14ac:dyDescent="0.25">
      <c r="A612" s="75" t="s">
        <v>641</v>
      </c>
      <c r="B612" s="57" t="s">
        <v>220</v>
      </c>
      <c r="C612" s="46"/>
      <c r="D612" s="46"/>
      <c r="E612" s="46"/>
      <c r="F612" s="47"/>
      <c r="G612" s="47">
        <v>5</v>
      </c>
      <c r="H612" s="47"/>
      <c r="I612" s="48"/>
      <c r="J612" s="48"/>
      <c r="K612" s="48"/>
      <c r="L612" s="49"/>
      <c r="M612" s="96"/>
      <c r="N612" s="96"/>
      <c r="O612" s="50">
        <v>5</v>
      </c>
      <c r="P612" s="67">
        <v>1.0249999999999999</v>
      </c>
      <c r="Q612" s="97"/>
      <c r="R612" s="58">
        <v>550</v>
      </c>
      <c r="S612" s="99">
        <f t="shared" si="31"/>
        <v>2750</v>
      </c>
    </row>
    <row r="613" spans="1:19" ht="15" x14ac:dyDescent="0.25">
      <c r="A613" s="139" t="s">
        <v>642</v>
      </c>
      <c r="B613" s="69" t="s">
        <v>50</v>
      </c>
      <c r="C613" s="46"/>
      <c r="D613" s="46"/>
      <c r="E613" s="46"/>
      <c r="F613" s="47"/>
      <c r="G613" s="47"/>
      <c r="H613" s="47"/>
      <c r="I613" s="48"/>
      <c r="J613" s="48"/>
      <c r="K613" s="48"/>
      <c r="L613" s="70">
        <v>40</v>
      </c>
      <c r="M613" s="96"/>
      <c r="N613" s="96"/>
      <c r="O613" s="50">
        <v>40</v>
      </c>
      <c r="P613" s="67">
        <v>1.0249999999999999</v>
      </c>
      <c r="Q613" s="97"/>
      <c r="R613" s="71">
        <v>350</v>
      </c>
      <c r="S613" s="99">
        <f t="shared" si="31"/>
        <v>14000</v>
      </c>
    </row>
    <row r="614" spans="1:19" x14ac:dyDescent="0.25">
      <c r="A614" s="74" t="s">
        <v>643</v>
      </c>
      <c r="B614" s="57" t="s">
        <v>50</v>
      </c>
      <c r="C614" s="46"/>
      <c r="D614" s="46"/>
      <c r="E614" s="46"/>
      <c r="F614" s="47"/>
      <c r="G614" s="47">
        <v>10</v>
      </c>
      <c r="H614" s="47"/>
      <c r="I614" s="48"/>
      <c r="J614" s="48"/>
      <c r="K614" s="48"/>
      <c r="L614" s="49"/>
      <c r="M614" s="96"/>
      <c r="N614" s="96"/>
      <c r="O614" s="50">
        <v>10</v>
      </c>
      <c r="P614" s="67">
        <v>1.0249999999999999</v>
      </c>
      <c r="Q614" s="97"/>
      <c r="R614" s="58">
        <v>700</v>
      </c>
      <c r="S614" s="99">
        <f t="shared" si="31"/>
        <v>7000</v>
      </c>
    </row>
    <row r="615" spans="1:19" x14ac:dyDescent="0.25">
      <c r="A615" s="74" t="s">
        <v>644</v>
      </c>
      <c r="B615" s="57" t="s">
        <v>50</v>
      </c>
      <c r="C615" s="46"/>
      <c r="D615" s="46"/>
      <c r="E615" s="46"/>
      <c r="F615" s="47"/>
      <c r="G615" s="47"/>
      <c r="H615" s="47"/>
      <c r="I615" s="48">
        <v>25</v>
      </c>
      <c r="J615" s="48"/>
      <c r="K615" s="48"/>
      <c r="L615" s="49"/>
      <c r="M615" s="96"/>
      <c r="N615" s="96"/>
      <c r="O615" s="50">
        <f t="shared" si="30"/>
        <v>25</v>
      </c>
      <c r="P615" s="67">
        <v>1.0249999999999999</v>
      </c>
      <c r="Q615" s="97"/>
      <c r="R615" s="58">
        <v>55</v>
      </c>
      <c r="S615" s="99">
        <f t="shared" si="31"/>
        <v>1375</v>
      </c>
    </row>
    <row r="616" spans="1:19" x14ac:dyDescent="0.25">
      <c r="A616" s="74" t="s">
        <v>645</v>
      </c>
      <c r="B616" s="57" t="s">
        <v>122</v>
      </c>
      <c r="C616" s="46"/>
      <c r="D616" s="46">
        <v>2</v>
      </c>
      <c r="E616" s="46"/>
      <c r="F616" s="47"/>
      <c r="G616" s="47"/>
      <c r="H616" s="47"/>
      <c r="I616" s="48"/>
      <c r="J616" s="48"/>
      <c r="K616" s="48"/>
      <c r="L616" s="49"/>
      <c r="M616" s="96"/>
      <c r="N616" s="96"/>
      <c r="O616" s="50">
        <f t="shared" si="30"/>
        <v>2</v>
      </c>
      <c r="P616" s="67">
        <v>1.0249999999999999</v>
      </c>
      <c r="Q616" s="97"/>
      <c r="R616" s="58">
        <v>110</v>
      </c>
      <c r="S616" s="99">
        <f t="shared" si="31"/>
        <v>220</v>
      </c>
    </row>
    <row r="617" spans="1:19" x14ac:dyDescent="0.25">
      <c r="A617" s="74" t="s">
        <v>646</v>
      </c>
      <c r="B617" s="57" t="s">
        <v>122</v>
      </c>
      <c r="C617" s="46"/>
      <c r="D617" s="46">
        <v>2</v>
      </c>
      <c r="E617" s="46"/>
      <c r="F617" s="47"/>
      <c r="G617" s="47"/>
      <c r="H617" s="47"/>
      <c r="I617" s="48"/>
      <c r="J617" s="48"/>
      <c r="K617" s="48"/>
      <c r="L617" s="49"/>
      <c r="M617" s="96"/>
      <c r="N617" s="96"/>
      <c r="O617" s="50">
        <f t="shared" si="30"/>
        <v>2</v>
      </c>
      <c r="P617" s="67">
        <v>1.0249999999999999</v>
      </c>
      <c r="Q617" s="97"/>
      <c r="R617" s="58">
        <v>110</v>
      </c>
      <c r="S617" s="99">
        <f t="shared" si="31"/>
        <v>220</v>
      </c>
    </row>
    <row r="618" spans="1:19" ht="15" x14ac:dyDescent="0.25">
      <c r="A618" s="74" t="s">
        <v>647</v>
      </c>
      <c r="B618" s="57" t="s">
        <v>122</v>
      </c>
      <c r="C618" s="46"/>
      <c r="D618" s="46">
        <v>3</v>
      </c>
      <c r="E618" s="46"/>
      <c r="F618" s="47"/>
      <c r="G618" s="47"/>
      <c r="H618" s="47"/>
      <c r="I618" s="48"/>
      <c r="J618" s="48"/>
      <c r="K618" s="48"/>
      <c r="L618" s="137">
        <v>5</v>
      </c>
      <c r="M618" s="96"/>
      <c r="N618" s="96"/>
      <c r="O618" s="50">
        <f t="shared" si="30"/>
        <v>8</v>
      </c>
      <c r="P618" s="67">
        <v>1.0249999999999999</v>
      </c>
      <c r="Q618" s="97"/>
      <c r="R618" s="58">
        <v>110</v>
      </c>
      <c r="S618" s="99">
        <f t="shared" si="31"/>
        <v>880</v>
      </c>
    </row>
    <row r="619" spans="1:19" ht="15" x14ac:dyDescent="0.25">
      <c r="A619" s="74" t="s">
        <v>648</v>
      </c>
      <c r="B619" s="57" t="s">
        <v>122</v>
      </c>
      <c r="C619" s="46"/>
      <c r="D619" s="46">
        <v>4</v>
      </c>
      <c r="E619" s="46"/>
      <c r="F619" s="47"/>
      <c r="G619" s="47"/>
      <c r="H619" s="47"/>
      <c r="I619" s="48"/>
      <c r="J619" s="48"/>
      <c r="K619" s="48"/>
      <c r="L619" s="137">
        <v>5</v>
      </c>
      <c r="M619" s="96"/>
      <c r="N619" s="96"/>
      <c r="O619" s="50">
        <f t="shared" si="30"/>
        <v>9</v>
      </c>
      <c r="P619" s="67">
        <v>1.0249999999999999</v>
      </c>
      <c r="Q619" s="97"/>
      <c r="R619" s="58">
        <v>110</v>
      </c>
      <c r="S619" s="99">
        <f t="shared" si="31"/>
        <v>990</v>
      </c>
    </row>
    <row r="620" spans="1:19" ht="15" x14ac:dyDescent="0.2">
      <c r="A620" s="136" t="s">
        <v>649</v>
      </c>
      <c r="B620" s="69" t="s">
        <v>650</v>
      </c>
      <c r="C620" s="46"/>
      <c r="D620" s="46"/>
      <c r="E620" s="46"/>
      <c r="F620" s="47"/>
      <c r="G620" s="47"/>
      <c r="H620" s="47"/>
      <c r="I620" s="48"/>
      <c r="J620" s="48"/>
      <c r="K620" s="48"/>
      <c r="L620" s="137">
        <v>5</v>
      </c>
      <c r="M620" s="96"/>
      <c r="N620" s="96"/>
      <c r="O620" s="50">
        <v>5</v>
      </c>
      <c r="P620" s="67">
        <v>1.0249999999999999</v>
      </c>
      <c r="Q620" s="97"/>
      <c r="R620" s="138">
        <v>110</v>
      </c>
      <c r="S620" s="99">
        <f t="shared" si="31"/>
        <v>550</v>
      </c>
    </row>
    <row r="621" spans="1:19" x14ac:dyDescent="0.25">
      <c r="A621" s="74" t="s">
        <v>651</v>
      </c>
      <c r="B621" s="57" t="s">
        <v>122</v>
      </c>
      <c r="C621" s="46"/>
      <c r="D621" s="46">
        <v>4</v>
      </c>
      <c r="E621" s="46"/>
      <c r="F621" s="47"/>
      <c r="G621" s="47"/>
      <c r="H621" s="47"/>
      <c r="I621" s="48"/>
      <c r="J621" s="48"/>
      <c r="K621" s="48"/>
      <c r="L621" s="49"/>
      <c r="M621" s="96"/>
      <c r="N621" s="96"/>
      <c r="O621" s="50">
        <f t="shared" si="30"/>
        <v>4</v>
      </c>
      <c r="P621" s="67">
        <v>1.0249999999999999</v>
      </c>
      <c r="Q621" s="97"/>
      <c r="R621" s="58">
        <v>100</v>
      </c>
      <c r="S621" s="99">
        <f t="shared" si="31"/>
        <v>400</v>
      </c>
    </row>
    <row r="622" spans="1:19" x14ac:dyDescent="0.25">
      <c r="A622" s="74" t="s">
        <v>652</v>
      </c>
      <c r="B622" s="57" t="s">
        <v>653</v>
      </c>
      <c r="C622" s="46"/>
      <c r="D622" s="46">
        <v>4</v>
      </c>
      <c r="E622" s="46"/>
      <c r="F622" s="47"/>
      <c r="G622" s="47"/>
      <c r="H622" s="47"/>
      <c r="I622" s="48">
        <v>4</v>
      </c>
      <c r="J622" s="48"/>
      <c r="K622" s="48"/>
      <c r="L622" s="49"/>
      <c r="M622" s="96"/>
      <c r="N622" s="96"/>
      <c r="O622" s="50">
        <f t="shared" si="30"/>
        <v>8</v>
      </c>
      <c r="P622" s="67">
        <v>1.0249999999999999</v>
      </c>
      <c r="Q622" s="97"/>
      <c r="R622" s="58">
        <v>350</v>
      </c>
      <c r="S622" s="99">
        <f t="shared" si="31"/>
        <v>2800</v>
      </c>
    </row>
    <row r="623" spans="1:19" x14ac:dyDescent="0.25">
      <c r="A623" s="74" t="s">
        <v>101</v>
      </c>
      <c r="B623" s="57" t="s">
        <v>50</v>
      </c>
      <c r="C623" s="46"/>
      <c r="D623" s="46">
        <v>25</v>
      </c>
      <c r="E623" s="46"/>
      <c r="F623" s="47"/>
      <c r="G623" s="47"/>
      <c r="H623" s="47"/>
      <c r="I623" s="48">
        <v>25</v>
      </c>
      <c r="J623" s="48"/>
      <c r="K623" s="48"/>
      <c r="L623" s="49"/>
      <c r="M623" s="96"/>
      <c r="N623" s="96"/>
      <c r="O623" s="50">
        <f t="shared" si="30"/>
        <v>50</v>
      </c>
      <c r="P623" s="67">
        <v>1.0249999999999999</v>
      </c>
      <c r="Q623" s="97"/>
      <c r="R623" s="58">
        <v>75</v>
      </c>
      <c r="S623" s="99">
        <f t="shared" si="31"/>
        <v>3750</v>
      </c>
    </row>
    <row r="624" spans="1:19" ht="12" customHeight="1" x14ac:dyDescent="0.25">
      <c r="A624" s="74" t="s">
        <v>654</v>
      </c>
      <c r="B624" s="57" t="s">
        <v>655</v>
      </c>
      <c r="C624" s="46"/>
      <c r="D624" s="46">
        <v>2</v>
      </c>
      <c r="E624" s="46"/>
      <c r="F624" s="47"/>
      <c r="G624" s="47"/>
      <c r="H624" s="47"/>
      <c r="I624" s="48">
        <v>1</v>
      </c>
      <c r="J624" s="48"/>
      <c r="K624" s="48"/>
      <c r="L624" s="49"/>
      <c r="M624" s="96"/>
      <c r="N624" s="96"/>
      <c r="O624" s="50">
        <f t="shared" si="30"/>
        <v>3</v>
      </c>
      <c r="P624" s="67">
        <v>1.0249999999999999</v>
      </c>
      <c r="Q624" s="97"/>
      <c r="R624" s="58">
        <v>4000</v>
      </c>
      <c r="S624" s="99">
        <f t="shared" si="31"/>
        <v>12000</v>
      </c>
    </row>
    <row r="625" spans="1:19" ht="12" customHeight="1" x14ac:dyDescent="0.25">
      <c r="A625" s="74" t="s">
        <v>656</v>
      </c>
      <c r="B625" s="57" t="s">
        <v>103</v>
      </c>
      <c r="C625" s="46"/>
      <c r="D625" s="46">
        <v>25</v>
      </c>
      <c r="E625" s="46"/>
      <c r="F625" s="47"/>
      <c r="G625" s="47">
        <v>25</v>
      </c>
      <c r="H625" s="47"/>
      <c r="I625" s="48">
        <v>25</v>
      </c>
      <c r="J625" s="48"/>
      <c r="K625" s="48"/>
      <c r="L625" s="49"/>
      <c r="M625" s="96"/>
      <c r="N625" s="96"/>
      <c r="O625" s="50">
        <f t="shared" si="30"/>
        <v>75</v>
      </c>
      <c r="P625" s="67">
        <v>1.0249999999999999</v>
      </c>
      <c r="Q625" s="97"/>
      <c r="R625" s="58">
        <v>50</v>
      </c>
      <c r="S625" s="99">
        <f t="shared" si="31"/>
        <v>3750</v>
      </c>
    </row>
    <row r="626" spans="1:19" ht="12" customHeight="1" x14ac:dyDescent="0.25">
      <c r="A626" s="74" t="s">
        <v>570</v>
      </c>
      <c r="B626" s="57" t="s">
        <v>657</v>
      </c>
      <c r="C626" s="46"/>
      <c r="D626" s="46">
        <v>2</v>
      </c>
      <c r="E626" s="46"/>
      <c r="F626" s="47"/>
      <c r="G626" s="47"/>
      <c r="H626" s="47"/>
      <c r="I626" s="48">
        <v>2</v>
      </c>
      <c r="J626" s="48"/>
      <c r="K626" s="48"/>
      <c r="L626" s="49"/>
      <c r="M626" s="96"/>
      <c r="N626" s="96"/>
      <c r="O626" s="50">
        <f t="shared" si="30"/>
        <v>4</v>
      </c>
      <c r="P626" s="67">
        <v>1.0249999999999999</v>
      </c>
      <c r="Q626" s="97"/>
      <c r="R626" s="58">
        <v>100</v>
      </c>
      <c r="S626" s="99">
        <f t="shared" si="31"/>
        <v>400</v>
      </c>
    </row>
    <row r="627" spans="1:19" ht="12" customHeight="1" x14ac:dyDescent="0.25">
      <c r="A627" s="74" t="s">
        <v>658</v>
      </c>
      <c r="B627" s="57" t="s">
        <v>50</v>
      </c>
      <c r="C627" s="46"/>
      <c r="D627" s="46"/>
      <c r="E627" s="46"/>
      <c r="F627" s="47"/>
      <c r="G627" s="47">
        <v>15</v>
      </c>
      <c r="H627" s="47"/>
      <c r="I627" s="48"/>
      <c r="J627" s="48"/>
      <c r="K627" s="48"/>
      <c r="L627" s="49"/>
      <c r="M627" s="96"/>
      <c r="N627" s="96"/>
      <c r="O627" s="50">
        <v>15</v>
      </c>
      <c r="P627" s="67">
        <v>1.0249999999999999</v>
      </c>
      <c r="Q627" s="97"/>
      <c r="R627" s="58">
        <v>120</v>
      </c>
      <c r="S627" s="99">
        <f t="shared" si="31"/>
        <v>1800</v>
      </c>
    </row>
    <row r="628" spans="1:19" ht="24.75" customHeight="1" x14ac:dyDescent="0.25">
      <c r="A628" s="74" t="s">
        <v>659</v>
      </c>
      <c r="B628" s="57" t="s">
        <v>73</v>
      </c>
      <c r="C628" s="46"/>
      <c r="D628" s="46"/>
      <c r="E628" s="46"/>
      <c r="F628" s="47"/>
      <c r="G628" s="47">
        <v>5</v>
      </c>
      <c r="H628" s="47"/>
      <c r="I628" s="48"/>
      <c r="J628" s="48"/>
      <c r="K628" s="48"/>
      <c r="L628" s="49"/>
      <c r="M628" s="96"/>
      <c r="N628" s="96"/>
      <c r="O628" s="50">
        <v>5</v>
      </c>
      <c r="P628" s="67">
        <v>1.0249999999999999</v>
      </c>
      <c r="Q628" s="97"/>
      <c r="R628" s="58">
        <v>5500</v>
      </c>
      <c r="S628" s="99">
        <f t="shared" si="31"/>
        <v>27500</v>
      </c>
    </row>
    <row r="629" spans="1:19" x14ac:dyDescent="0.25">
      <c r="A629" s="74" t="s">
        <v>660</v>
      </c>
      <c r="B629" s="57" t="s">
        <v>50</v>
      </c>
      <c r="C629" s="46"/>
      <c r="D629" s="46">
        <v>100</v>
      </c>
      <c r="E629" s="46"/>
      <c r="F629" s="47"/>
      <c r="G629" s="47">
        <v>25</v>
      </c>
      <c r="H629" s="47"/>
      <c r="I629" s="48"/>
      <c r="J629" s="48"/>
      <c r="K629" s="48"/>
      <c r="L629" s="49"/>
      <c r="M629" s="96"/>
      <c r="N629" s="96"/>
      <c r="O629" s="50">
        <f>SUM(C629:N629)</f>
        <v>125</v>
      </c>
      <c r="P629" s="67">
        <v>1.0249999999999999</v>
      </c>
      <c r="Q629" s="97"/>
      <c r="R629" s="58">
        <v>55</v>
      </c>
      <c r="S629" s="99">
        <f t="shared" si="31"/>
        <v>6875</v>
      </c>
    </row>
    <row r="630" spans="1:19" x14ac:dyDescent="0.25">
      <c r="A630" s="75" t="s">
        <v>661</v>
      </c>
      <c r="B630" s="57" t="s">
        <v>50</v>
      </c>
      <c r="C630" s="46"/>
      <c r="D630" s="46">
        <v>25</v>
      </c>
      <c r="E630" s="46"/>
      <c r="F630" s="47"/>
      <c r="G630" s="47">
        <v>25</v>
      </c>
      <c r="H630" s="47"/>
      <c r="I630" s="48"/>
      <c r="J630" s="48"/>
      <c r="K630" s="48"/>
      <c r="L630" s="49"/>
      <c r="M630" s="96"/>
      <c r="N630" s="96"/>
      <c r="O630" s="50">
        <f>SUM(C630:N630)</f>
        <v>50</v>
      </c>
      <c r="P630" s="67">
        <v>1.0249999999999999</v>
      </c>
      <c r="Q630" s="97"/>
      <c r="R630" s="58">
        <v>250</v>
      </c>
      <c r="S630" s="99">
        <f t="shared" si="31"/>
        <v>12500</v>
      </c>
    </row>
    <row r="631" spans="1:19" x14ac:dyDescent="0.25">
      <c r="A631" s="74" t="s">
        <v>662</v>
      </c>
      <c r="B631" s="57" t="s">
        <v>50</v>
      </c>
      <c r="C631" s="46"/>
      <c r="D631" s="46">
        <v>25</v>
      </c>
      <c r="E631" s="46"/>
      <c r="F631" s="47"/>
      <c r="G631" s="47">
        <v>25</v>
      </c>
      <c r="H631" s="47"/>
      <c r="I631" s="48"/>
      <c r="J631" s="48"/>
      <c r="K631" s="48"/>
      <c r="L631" s="49"/>
      <c r="M631" s="96"/>
      <c r="N631" s="96"/>
      <c r="O631" s="50">
        <f>SUM(C631:N631)</f>
        <v>50</v>
      </c>
      <c r="P631" s="67">
        <v>1.0249999999999999</v>
      </c>
      <c r="Q631" s="97"/>
      <c r="R631" s="58">
        <v>450</v>
      </c>
      <c r="S631" s="99">
        <f>R631*O631</f>
        <v>22500</v>
      </c>
    </row>
    <row r="632" spans="1:19" x14ac:dyDescent="0.25">
      <c r="A632" s="74" t="s">
        <v>663</v>
      </c>
      <c r="B632" s="57" t="s">
        <v>50</v>
      </c>
      <c r="C632" s="46"/>
      <c r="D632" s="46">
        <v>60</v>
      </c>
      <c r="E632" s="46"/>
      <c r="F632" s="47"/>
      <c r="G632" s="47">
        <v>25</v>
      </c>
      <c r="H632" s="47"/>
      <c r="I632" s="48"/>
      <c r="J632" s="48"/>
      <c r="K632" s="48"/>
      <c r="L632" s="49"/>
      <c r="M632" s="96"/>
      <c r="N632" s="96"/>
      <c r="O632" s="50">
        <f t="shared" si="30"/>
        <v>85</v>
      </c>
      <c r="P632" s="67">
        <v>1.0249999999999999</v>
      </c>
      <c r="Q632" s="97"/>
      <c r="R632" s="58">
        <v>100</v>
      </c>
      <c r="S632" s="99">
        <f t="shared" si="31"/>
        <v>8500</v>
      </c>
    </row>
    <row r="633" spans="1:19" ht="25.5" x14ac:dyDescent="0.25">
      <c r="A633" s="74" t="s">
        <v>664</v>
      </c>
      <c r="B633" s="57" t="s">
        <v>50</v>
      </c>
      <c r="C633" s="46"/>
      <c r="D633" s="46">
        <v>10</v>
      </c>
      <c r="E633" s="46"/>
      <c r="F633" s="47"/>
      <c r="G633" s="47">
        <v>20</v>
      </c>
      <c r="H633" s="47"/>
      <c r="I633" s="48"/>
      <c r="J633" s="48"/>
      <c r="K633" s="48"/>
      <c r="L633" s="49"/>
      <c r="M633" s="96"/>
      <c r="N633" s="96"/>
      <c r="O633" s="50">
        <f>SUM(C633:N633)</f>
        <v>30</v>
      </c>
      <c r="P633" s="67">
        <v>1.0249999999999999</v>
      </c>
      <c r="Q633" s="97"/>
      <c r="R633" s="58">
        <v>320</v>
      </c>
      <c r="S633" s="99">
        <f t="shared" si="31"/>
        <v>9600</v>
      </c>
    </row>
    <row r="634" spans="1:19" x14ac:dyDescent="0.25">
      <c r="A634" s="74" t="s">
        <v>665</v>
      </c>
      <c r="B634" s="57" t="s">
        <v>50</v>
      </c>
      <c r="C634" s="46"/>
      <c r="D634" s="46">
        <v>50</v>
      </c>
      <c r="E634" s="46"/>
      <c r="F634" s="47"/>
      <c r="G634" s="47"/>
      <c r="H634" s="47"/>
      <c r="I634" s="48"/>
      <c r="J634" s="48"/>
      <c r="K634" s="48"/>
      <c r="L634" s="49"/>
      <c r="M634" s="96"/>
      <c r="N634" s="96"/>
      <c r="O634" s="50">
        <f t="shared" si="30"/>
        <v>50</v>
      </c>
      <c r="P634" s="67">
        <v>1.0249999999999999</v>
      </c>
      <c r="Q634" s="97"/>
      <c r="R634" s="58">
        <v>280</v>
      </c>
      <c r="S634" s="99">
        <f t="shared" si="31"/>
        <v>14000</v>
      </c>
    </row>
    <row r="635" spans="1:19" x14ac:dyDescent="0.25">
      <c r="A635" s="74" t="s">
        <v>666</v>
      </c>
      <c r="B635" s="57" t="s">
        <v>50</v>
      </c>
      <c r="C635" s="46"/>
      <c r="D635" s="46">
        <v>25</v>
      </c>
      <c r="E635" s="46"/>
      <c r="F635" s="47"/>
      <c r="G635" s="47"/>
      <c r="H635" s="47"/>
      <c r="I635" s="48"/>
      <c r="J635" s="48"/>
      <c r="K635" s="48"/>
      <c r="L635" s="49"/>
      <c r="M635" s="96"/>
      <c r="N635" s="96"/>
      <c r="O635" s="50">
        <f t="shared" si="30"/>
        <v>25</v>
      </c>
      <c r="P635" s="67">
        <v>1.0249999999999999</v>
      </c>
      <c r="Q635" s="97"/>
      <c r="R635" s="58">
        <v>240</v>
      </c>
      <c r="S635" s="99">
        <f t="shared" si="31"/>
        <v>6000</v>
      </c>
    </row>
    <row r="636" spans="1:19" x14ac:dyDescent="0.25">
      <c r="A636" s="74" t="s">
        <v>667</v>
      </c>
      <c r="B636" s="57" t="s">
        <v>50</v>
      </c>
      <c r="C636" s="46"/>
      <c r="D636" s="46">
        <v>25</v>
      </c>
      <c r="E636" s="46"/>
      <c r="F636" s="47"/>
      <c r="G636" s="47"/>
      <c r="H636" s="47"/>
      <c r="I636" s="48"/>
      <c r="J636" s="48"/>
      <c r="K636" s="48"/>
      <c r="L636" s="49"/>
      <c r="M636" s="96"/>
      <c r="N636" s="96"/>
      <c r="O636" s="50">
        <f t="shared" si="30"/>
        <v>25</v>
      </c>
      <c r="P636" s="67">
        <v>1.0249999999999999</v>
      </c>
      <c r="Q636" s="97"/>
      <c r="R636" s="58">
        <v>160</v>
      </c>
      <c r="S636" s="99">
        <f t="shared" si="31"/>
        <v>4000</v>
      </c>
    </row>
    <row r="637" spans="1:19" ht="15" x14ac:dyDescent="0.2">
      <c r="A637" s="136" t="s">
        <v>668</v>
      </c>
      <c r="B637" s="69" t="s">
        <v>66</v>
      </c>
      <c r="C637" s="46"/>
      <c r="D637" s="46"/>
      <c r="E637" s="46"/>
      <c r="F637" s="47"/>
      <c r="G637" s="47"/>
      <c r="H637" s="47"/>
      <c r="I637" s="48"/>
      <c r="J637" s="48"/>
      <c r="K637" s="48"/>
      <c r="L637" s="137">
        <v>1</v>
      </c>
      <c r="M637" s="96"/>
      <c r="N637" s="96"/>
      <c r="O637" s="50">
        <v>1</v>
      </c>
      <c r="P637" s="67">
        <v>1.0249999999999999</v>
      </c>
      <c r="Q637" s="97"/>
      <c r="R637" s="138">
        <v>4000</v>
      </c>
      <c r="S637" s="99">
        <f t="shared" si="31"/>
        <v>4000</v>
      </c>
    </row>
    <row r="638" spans="1:19" x14ac:dyDescent="0.25">
      <c r="A638" s="74" t="s">
        <v>669</v>
      </c>
      <c r="B638" s="57" t="s">
        <v>50</v>
      </c>
      <c r="C638" s="46"/>
      <c r="D638" s="46">
        <v>6</v>
      </c>
      <c r="E638" s="46"/>
      <c r="F638" s="47"/>
      <c r="G638" s="47"/>
      <c r="H638" s="47"/>
      <c r="I638" s="48"/>
      <c r="J638" s="48"/>
      <c r="K638" s="48"/>
      <c r="L638" s="49"/>
      <c r="M638" s="96"/>
      <c r="N638" s="96"/>
      <c r="O638" s="50">
        <f t="shared" si="30"/>
        <v>6</v>
      </c>
      <c r="P638" s="67">
        <v>1.0249999999999999</v>
      </c>
      <c r="Q638" s="97"/>
      <c r="R638" s="58">
        <v>150</v>
      </c>
      <c r="S638" s="99">
        <f t="shared" si="31"/>
        <v>900</v>
      </c>
    </row>
    <row r="639" spans="1:19" x14ac:dyDescent="0.25">
      <c r="A639" s="74" t="s">
        <v>670</v>
      </c>
      <c r="B639" s="57" t="s">
        <v>50</v>
      </c>
      <c r="C639" s="46"/>
      <c r="D639" s="46">
        <v>6</v>
      </c>
      <c r="E639" s="46"/>
      <c r="F639" s="47"/>
      <c r="G639" s="47"/>
      <c r="H639" s="47"/>
      <c r="I639" s="48"/>
      <c r="J639" s="48"/>
      <c r="K639" s="48"/>
      <c r="L639" s="49"/>
      <c r="M639" s="96"/>
      <c r="N639" s="96"/>
      <c r="O639" s="50">
        <f t="shared" si="30"/>
        <v>6</v>
      </c>
      <c r="P639" s="67">
        <v>1.0249999999999999</v>
      </c>
      <c r="Q639" s="97"/>
      <c r="R639" s="58">
        <v>120</v>
      </c>
      <c r="S639" s="99">
        <f t="shared" si="31"/>
        <v>720</v>
      </c>
    </row>
    <row r="640" spans="1:19" x14ac:dyDescent="0.25">
      <c r="A640" s="74" t="s">
        <v>671</v>
      </c>
      <c r="B640" s="57" t="s">
        <v>90</v>
      </c>
      <c r="C640" s="46"/>
      <c r="D640" s="46">
        <v>1</v>
      </c>
      <c r="E640" s="46"/>
      <c r="F640" s="47"/>
      <c r="G640" s="47"/>
      <c r="H640" s="47"/>
      <c r="I640" s="48"/>
      <c r="J640" s="48"/>
      <c r="K640" s="48"/>
      <c r="L640" s="49"/>
      <c r="M640" s="96"/>
      <c r="N640" s="96"/>
      <c r="O640" s="50">
        <f t="shared" si="30"/>
        <v>1</v>
      </c>
      <c r="P640" s="67">
        <v>1.0249999999999999</v>
      </c>
      <c r="Q640" s="97"/>
      <c r="R640" s="58">
        <v>100</v>
      </c>
      <c r="S640" s="99">
        <f t="shared" si="31"/>
        <v>100</v>
      </c>
    </row>
    <row r="641" spans="1:19" ht="15" x14ac:dyDescent="0.25">
      <c r="A641" s="139" t="s">
        <v>672</v>
      </c>
      <c r="B641" s="69" t="s">
        <v>50</v>
      </c>
      <c r="C641" s="46"/>
      <c r="D641" s="46"/>
      <c r="E641" s="46"/>
      <c r="F641" s="47"/>
      <c r="G641" s="47"/>
      <c r="H641" s="47"/>
      <c r="I641" s="48"/>
      <c r="J641" s="48"/>
      <c r="K641" s="48"/>
      <c r="L641" s="70">
        <v>50</v>
      </c>
      <c r="M641" s="96"/>
      <c r="N641" s="96"/>
      <c r="O641" s="50">
        <v>50</v>
      </c>
      <c r="P641" s="67">
        <v>1.0249999999999999</v>
      </c>
      <c r="Q641" s="97"/>
      <c r="R641" s="71">
        <v>650</v>
      </c>
      <c r="S641" s="99">
        <f t="shared" si="31"/>
        <v>32500</v>
      </c>
    </row>
    <row r="642" spans="1:19" x14ac:dyDescent="0.25">
      <c r="A642" s="74" t="s">
        <v>673</v>
      </c>
      <c r="B642" s="57" t="s">
        <v>50</v>
      </c>
      <c r="C642" s="46"/>
      <c r="D642" s="46"/>
      <c r="E642" s="46"/>
      <c r="F642" s="47"/>
      <c r="G642" s="47">
        <v>25</v>
      </c>
      <c r="H642" s="47"/>
      <c r="I642" s="48"/>
      <c r="J642" s="48"/>
      <c r="K642" s="48"/>
      <c r="L642" s="49"/>
      <c r="M642" s="96"/>
      <c r="N642" s="96"/>
      <c r="O642" s="50">
        <v>25</v>
      </c>
      <c r="P642" s="67">
        <v>1.0249999999999999</v>
      </c>
      <c r="Q642" s="97"/>
      <c r="R642" s="58">
        <v>70</v>
      </c>
      <c r="S642" s="99">
        <f t="shared" si="31"/>
        <v>1750</v>
      </c>
    </row>
    <row r="643" spans="1:19" ht="15" x14ac:dyDescent="0.25">
      <c r="A643" s="139" t="s">
        <v>674</v>
      </c>
      <c r="B643" s="69" t="s">
        <v>46</v>
      </c>
      <c r="C643" s="46"/>
      <c r="D643" s="46"/>
      <c r="E643" s="46"/>
      <c r="F643" s="47"/>
      <c r="G643" s="47"/>
      <c r="H643" s="47"/>
      <c r="I643" s="48"/>
      <c r="J643" s="48"/>
      <c r="K643" s="48"/>
      <c r="L643" s="70">
        <v>50</v>
      </c>
      <c r="M643" s="96"/>
      <c r="N643" s="96"/>
      <c r="O643" s="50">
        <v>50</v>
      </c>
      <c r="P643" s="67">
        <v>1.0249999999999999</v>
      </c>
      <c r="Q643" s="97"/>
      <c r="R643" s="71">
        <v>70</v>
      </c>
      <c r="S643" s="99">
        <f t="shared" si="31"/>
        <v>3500</v>
      </c>
    </row>
    <row r="644" spans="1:19" ht="15" x14ac:dyDescent="0.25">
      <c r="A644" s="139" t="s">
        <v>675</v>
      </c>
      <c r="B644" s="69" t="s">
        <v>46</v>
      </c>
      <c r="C644" s="46"/>
      <c r="D644" s="46"/>
      <c r="E644" s="46"/>
      <c r="F644" s="47"/>
      <c r="G644" s="47"/>
      <c r="H644" s="47"/>
      <c r="I644" s="48"/>
      <c r="J644" s="48"/>
      <c r="K644" s="48"/>
      <c r="L644" s="70">
        <v>25</v>
      </c>
      <c r="M644" s="96"/>
      <c r="N644" s="96"/>
      <c r="O644" s="50">
        <v>25</v>
      </c>
      <c r="P644" s="67">
        <v>1.0249999999999999</v>
      </c>
      <c r="Q644" s="97"/>
      <c r="R644" s="71">
        <v>90</v>
      </c>
      <c r="S644" s="99">
        <f t="shared" si="31"/>
        <v>2250</v>
      </c>
    </row>
    <row r="645" spans="1:19" x14ac:dyDescent="0.25">
      <c r="A645" s="74" t="s">
        <v>676</v>
      </c>
      <c r="B645" s="57" t="s">
        <v>50</v>
      </c>
      <c r="C645" s="46"/>
      <c r="D645" s="46">
        <v>25</v>
      </c>
      <c r="E645" s="46"/>
      <c r="F645" s="47"/>
      <c r="G645" s="47"/>
      <c r="H645" s="47"/>
      <c r="I645" s="48"/>
      <c r="J645" s="48"/>
      <c r="K645" s="48"/>
      <c r="L645" s="49"/>
      <c r="M645" s="96"/>
      <c r="N645" s="96"/>
      <c r="O645" s="50">
        <f t="shared" si="30"/>
        <v>25</v>
      </c>
      <c r="P645" s="67">
        <v>1.0249999999999999</v>
      </c>
      <c r="Q645" s="97"/>
      <c r="R645" s="58">
        <v>55</v>
      </c>
      <c r="S645" s="99">
        <f t="shared" si="31"/>
        <v>1375</v>
      </c>
    </row>
    <row r="646" spans="1:19" x14ac:dyDescent="0.25">
      <c r="A646" s="74" t="s">
        <v>677</v>
      </c>
      <c r="B646" s="57" t="s">
        <v>50</v>
      </c>
      <c r="C646" s="46"/>
      <c r="D646" s="46">
        <v>25</v>
      </c>
      <c r="E646" s="46"/>
      <c r="F646" s="47"/>
      <c r="G646" s="47"/>
      <c r="H646" s="47"/>
      <c r="I646" s="48"/>
      <c r="J646" s="48"/>
      <c r="K646" s="48"/>
      <c r="L646" s="49"/>
      <c r="M646" s="96"/>
      <c r="N646" s="96"/>
      <c r="O646" s="50">
        <f t="shared" si="30"/>
        <v>25</v>
      </c>
      <c r="P646" s="67">
        <v>1.0249999999999999</v>
      </c>
      <c r="Q646" s="97"/>
      <c r="R646" s="58">
        <v>45</v>
      </c>
      <c r="S646" s="99">
        <f t="shared" si="31"/>
        <v>1125</v>
      </c>
    </row>
    <row r="647" spans="1:19" ht="15" x14ac:dyDescent="0.2">
      <c r="A647" s="136" t="s">
        <v>678</v>
      </c>
      <c r="B647" s="69" t="s">
        <v>50</v>
      </c>
      <c r="C647" s="46"/>
      <c r="D647" s="46"/>
      <c r="E647" s="46"/>
      <c r="F647" s="47"/>
      <c r="G647" s="47"/>
      <c r="H647" s="47"/>
      <c r="I647" s="48"/>
      <c r="J647" s="48"/>
      <c r="K647" s="48"/>
      <c r="L647" s="137">
        <v>20</v>
      </c>
      <c r="M647" s="96"/>
      <c r="N647" s="96"/>
      <c r="O647" s="50">
        <v>20</v>
      </c>
      <c r="P647" s="67">
        <v>1.0249999999999999</v>
      </c>
      <c r="Q647" s="97"/>
      <c r="R647" s="138">
        <v>700</v>
      </c>
      <c r="S647" s="99">
        <f t="shared" si="31"/>
        <v>14000</v>
      </c>
    </row>
    <row r="648" spans="1:19" ht="25.5" x14ac:dyDescent="0.25">
      <c r="A648" s="74" t="s">
        <v>679</v>
      </c>
      <c r="B648" s="57" t="s">
        <v>50</v>
      </c>
      <c r="C648" s="46"/>
      <c r="D648" s="46">
        <v>10</v>
      </c>
      <c r="E648" s="46"/>
      <c r="F648" s="47"/>
      <c r="G648" s="47"/>
      <c r="H648" s="47"/>
      <c r="I648" s="48"/>
      <c r="J648" s="48"/>
      <c r="K648" s="48"/>
      <c r="L648" s="49"/>
      <c r="M648" s="96"/>
      <c r="N648" s="96"/>
      <c r="O648" s="50">
        <f t="shared" si="30"/>
        <v>10</v>
      </c>
      <c r="P648" s="67">
        <v>1.0249999999999999</v>
      </c>
      <c r="Q648" s="97"/>
      <c r="R648" s="58">
        <v>75</v>
      </c>
      <c r="S648" s="99">
        <f>R648*O648</f>
        <v>750</v>
      </c>
    </row>
    <row r="649" spans="1:19" ht="25.5" x14ac:dyDescent="0.25">
      <c r="A649" s="74" t="s">
        <v>680</v>
      </c>
      <c r="B649" s="57" t="s">
        <v>50</v>
      </c>
      <c r="C649" s="46"/>
      <c r="D649" s="46">
        <v>20</v>
      </c>
      <c r="E649" s="46"/>
      <c r="F649" s="47"/>
      <c r="G649" s="47"/>
      <c r="H649" s="47"/>
      <c r="I649" s="48"/>
      <c r="J649" s="48"/>
      <c r="K649" s="48"/>
      <c r="L649" s="49"/>
      <c r="M649" s="96"/>
      <c r="N649" s="96"/>
      <c r="O649" s="50">
        <f t="shared" si="30"/>
        <v>20</v>
      </c>
      <c r="P649" s="67">
        <v>1.0249999999999999</v>
      </c>
      <c r="Q649" s="97"/>
      <c r="R649" s="58">
        <v>75</v>
      </c>
      <c r="S649" s="99">
        <f t="shared" si="31"/>
        <v>1500</v>
      </c>
    </row>
    <row r="650" spans="1:19" ht="25.5" x14ac:dyDescent="0.25">
      <c r="A650" s="74" t="s">
        <v>681</v>
      </c>
      <c r="B650" s="57" t="s">
        <v>50</v>
      </c>
      <c r="C650" s="46"/>
      <c r="D650" s="46">
        <v>25</v>
      </c>
      <c r="E650" s="46"/>
      <c r="F650" s="47"/>
      <c r="G650" s="47"/>
      <c r="H650" s="47"/>
      <c r="I650" s="48"/>
      <c r="J650" s="48"/>
      <c r="K650" s="48"/>
      <c r="L650" s="49"/>
      <c r="M650" s="96"/>
      <c r="N650" s="96"/>
      <c r="O650" s="50">
        <f t="shared" si="30"/>
        <v>25</v>
      </c>
      <c r="P650" s="67">
        <v>1.0249999999999999</v>
      </c>
      <c r="Q650" s="97"/>
      <c r="R650" s="58">
        <v>150</v>
      </c>
      <c r="S650" s="99">
        <f t="shared" si="31"/>
        <v>3750</v>
      </c>
    </row>
    <row r="651" spans="1:19" ht="25.5" x14ac:dyDescent="0.25">
      <c r="A651" s="74" t="s">
        <v>682</v>
      </c>
      <c r="B651" s="57" t="s">
        <v>50</v>
      </c>
      <c r="C651" s="46"/>
      <c r="D651" s="46">
        <v>25</v>
      </c>
      <c r="E651" s="46"/>
      <c r="F651" s="47"/>
      <c r="G651" s="47"/>
      <c r="H651" s="47"/>
      <c r="I651" s="48"/>
      <c r="J651" s="48"/>
      <c r="K651" s="48"/>
      <c r="L651" s="49"/>
      <c r="M651" s="96"/>
      <c r="N651" s="96"/>
      <c r="O651" s="50">
        <f t="shared" si="30"/>
        <v>25</v>
      </c>
      <c r="P651" s="67">
        <v>1.0249999999999999</v>
      </c>
      <c r="Q651" s="97"/>
      <c r="R651" s="58">
        <v>150</v>
      </c>
      <c r="S651" s="99">
        <f>R651*O651</f>
        <v>3750</v>
      </c>
    </row>
    <row r="652" spans="1:19" ht="25.5" x14ac:dyDescent="0.25">
      <c r="A652" s="74" t="s">
        <v>683</v>
      </c>
      <c r="B652" s="57" t="s">
        <v>50</v>
      </c>
      <c r="C652" s="46"/>
      <c r="D652" s="46">
        <v>25</v>
      </c>
      <c r="E652" s="46"/>
      <c r="F652" s="47"/>
      <c r="G652" s="47"/>
      <c r="H652" s="47"/>
      <c r="I652" s="48"/>
      <c r="J652" s="48"/>
      <c r="K652" s="48"/>
      <c r="L652" s="49"/>
      <c r="M652" s="96"/>
      <c r="N652" s="96"/>
      <c r="O652" s="50">
        <f t="shared" si="30"/>
        <v>25</v>
      </c>
      <c r="P652" s="67">
        <v>1.0249999999999999</v>
      </c>
      <c r="Q652" s="97"/>
      <c r="R652" s="58">
        <v>320</v>
      </c>
      <c r="S652" s="99">
        <f t="shared" si="31"/>
        <v>8000</v>
      </c>
    </row>
    <row r="653" spans="1:19" x14ac:dyDescent="0.25">
      <c r="A653" s="74" t="s">
        <v>684</v>
      </c>
      <c r="B653" s="57" t="s">
        <v>50</v>
      </c>
      <c r="C653" s="46"/>
      <c r="D653" s="46">
        <v>25</v>
      </c>
      <c r="E653" s="46"/>
      <c r="F653" s="47"/>
      <c r="G653" s="47"/>
      <c r="H653" s="47"/>
      <c r="I653" s="48"/>
      <c r="J653" s="48"/>
      <c r="K653" s="48"/>
      <c r="L653" s="49"/>
      <c r="M653" s="96"/>
      <c r="N653" s="96"/>
      <c r="O653" s="50">
        <f t="shared" si="30"/>
        <v>25</v>
      </c>
      <c r="P653" s="67">
        <v>1.0249999999999999</v>
      </c>
      <c r="Q653" s="97"/>
      <c r="R653" s="58">
        <v>380</v>
      </c>
      <c r="S653" s="99">
        <f t="shared" si="31"/>
        <v>9500</v>
      </c>
    </row>
    <row r="654" spans="1:19" ht="15" x14ac:dyDescent="0.25">
      <c r="A654" s="75" t="s">
        <v>685</v>
      </c>
      <c r="B654" s="57" t="s">
        <v>50</v>
      </c>
      <c r="C654" s="46"/>
      <c r="D654" s="46">
        <v>10</v>
      </c>
      <c r="E654" s="46"/>
      <c r="F654" s="47"/>
      <c r="G654" s="47"/>
      <c r="H654" s="47"/>
      <c r="I654" s="48"/>
      <c r="J654" s="48"/>
      <c r="K654" s="48"/>
      <c r="L654" s="137">
        <v>10</v>
      </c>
      <c r="M654" s="96"/>
      <c r="N654" s="96"/>
      <c r="O654" s="50">
        <f t="shared" si="30"/>
        <v>20</v>
      </c>
      <c r="P654" s="67">
        <v>1.0249999999999999</v>
      </c>
      <c r="Q654" s="97"/>
      <c r="R654" s="138">
        <v>700</v>
      </c>
      <c r="S654" s="99">
        <f t="shared" si="31"/>
        <v>14000</v>
      </c>
    </row>
    <row r="655" spans="1:19" ht="15" x14ac:dyDescent="0.25">
      <c r="A655" s="74" t="s">
        <v>686</v>
      </c>
      <c r="B655" s="57" t="s">
        <v>50</v>
      </c>
      <c r="C655" s="46"/>
      <c r="D655" s="46">
        <v>5</v>
      </c>
      <c r="E655" s="46"/>
      <c r="F655" s="47"/>
      <c r="G655" s="47">
        <v>5</v>
      </c>
      <c r="H655" s="47"/>
      <c r="I655" s="48"/>
      <c r="J655" s="48"/>
      <c r="K655" s="48"/>
      <c r="L655" s="137">
        <v>16</v>
      </c>
      <c r="M655" s="96"/>
      <c r="N655" s="96"/>
      <c r="O655" s="50">
        <f t="shared" si="30"/>
        <v>26</v>
      </c>
      <c r="P655" s="67">
        <v>1.0249999999999999</v>
      </c>
      <c r="Q655" s="97"/>
      <c r="R655" s="138">
        <v>1400</v>
      </c>
      <c r="S655" s="99">
        <f t="shared" si="31"/>
        <v>36400</v>
      </c>
    </row>
    <row r="656" spans="1:19" x14ac:dyDescent="0.25">
      <c r="A656" s="74" t="s">
        <v>687</v>
      </c>
      <c r="B656" s="57" t="s">
        <v>53</v>
      </c>
      <c r="C656" s="46"/>
      <c r="D656" s="46"/>
      <c r="E656" s="46"/>
      <c r="F656" s="47"/>
      <c r="G656" s="47"/>
      <c r="H656" s="47"/>
      <c r="I656" s="48"/>
      <c r="J656" s="48"/>
      <c r="K656" s="48"/>
      <c r="L656" s="49">
        <v>35</v>
      </c>
      <c r="M656" s="96"/>
      <c r="N656" s="96"/>
      <c r="O656" s="50">
        <v>35</v>
      </c>
      <c r="P656" s="67">
        <v>1.0249999999999999</v>
      </c>
      <c r="Q656" s="97"/>
      <c r="R656" s="57">
        <v>600</v>
      </c>
      <c r="S656" s="99">
        <f t="shared" si="31"/>
        <v>21000</v>
      </c>
    </row>
    <row r="657" spans="1:19" ht="15" x14ac:dyDescent="0.25">
      <c r="A657" s="139" t="s">
        <v>688</v>
      </c>
      <c r="B657" s="69" t="s">
        <v>50</v>
      </c>
      <c r="C657" s="46"/>
      <c r="D657" s="46"/>
      <c r="E657" s="46"/>
      <c r="F657" s="47"/>
      <c r="G657" s="47"/>
      <c r="H657" s="47"/>
      <c r="I657" s="48"/>
      <c r="J657" s="48"/>
      <c r="K657" s="48"/>
      <c r="L657" s="70">
        <v>40</v>
      </c>
      <c r="M657" s="96"/>
      <c r="N657" s="96"/>
      <c r="O657" s="50">
        <v>40</v>
      </c>
      <c r="P657" s="67">
        <v>1.0249999999999999</v>
      </c>
      <c r="Q657" s="97"/>
      <c r="R657" s="71">
        <v>350</v>
      </c>
      <c r="S657" s="99">
        <f t="shared" si="31"/>
        <v>14000</v>
      </c>
    </row>
    <row r="658" spans="1:19" x14ac:dyDescent="0.25">
      <c r="A658" s="74" t="s">
        <v>689</v>
      </c>
      <c r="B658" s="57" t="s">
        <v>50</v>
      </c>
      <c r="C658" s="46"/>
      <c r="D658" s="46">
        <v>4</v>
      </c>
      <c r="E658" s="46"/>
      <c r="F658" s="47"/>
      <c r="G658" s="47"/>
      <c r="H658" s="47"/>
      <c r="I658" s="48"/>
      <c r="J658" s="48"/>
      <c r="K658" s="48"/>
      <c r="L658" s="49"/>
      <c r="M658" s="96"/>
      <c r="N658" s="96"/>
      <c r="O658" s="50">
        <f t="shared" si="30"/>
        <v>4</v>
      </c>
      <c r="P658" s="67">
        <v>1.0249999999999999</v>
      </c>
      <c r="Q658" s="97"/>
      <c r="R658" s="58">
        <v>3500</v>
      </c>
      <c r="S658" s="99">
        <f t="shared" si="31"/>
        <v>14000</v>
      </c>
    </row>
    <row r="659" spans="1:19" x14ac:dyDescent="0.25">
      <c r="A659" s="74" t="s">
        <v>515</v>
      </c>
      <c r="B659" s="57" t="s">
        <v>653</v>
      </c>
      <c r="C659" s="46"/>
      <c r="D659" s="46">
        <v>2</v>
      </c>
      <c r="E659" s="46"/>
      <c r="F659" s="47"/>
      <c r="G659" s="47"/>
      <c r="H659" s="47"/>
      <c r="I659" s="48">
        <v>4</v>
      </c>
      <c r="J659" s="48"/>
      <c r="K659" s="48"/>
      <c r="L659" s="49"/>
      <c r="M659" s="96"/>
      <c r="N659" s="96"/>
      <c r="O659" s="50">
        <f t="shared" si="30"/>
        <v>6</v>
      </c>
      <c r="P659" s="67">
        <v>1.0249999999999999</v>
      </c>
      <c r="Q659" s="97"/>
      <c r="R659" s="58">
        <v>550</v>
      </c>
      <c r="S659" s="99">
        <f t="shared" si="31"/>
        <v>3300</v>
      </c>
    </row>
    <row r="660" spans="1:19" x14ac:dyDescent="0.25">
      <c r="A660" s="74" t="s">
        <v>690</v>
      </c>
      <c r="B660" s="57" t="s">
        <v>50</v>
      </c>
      <c r="C660" s="46"/>
      <c r="D660" s="46"/>
      <c r="E660" s="46"/>
      <c r="F660" s="47"/>
      <c r="G660" s="47"/>
      <c r="H660" s="47"/>
      <c r="I660" s="48">
        <v>4</v>
      </c>
      <c r="J660" s="48"/>
      <c r="K660" s="48"/>
      <c r="L660" s="49"/>
      <c r="M660" s="96"/>
      <c r="N660" s="96"/>
      <c r="O660" s="50">
        <f>SUM(C660:N660)</f>
        <v>4</v>
      </c>
      <c r="P660" s="67">
        <v>1.0249999999999999</v>
      </c>
      <c r="Q660" s="51"/>
      <c r="R660" s="52">
        <v>36</v>
      </c>
      <c r="S660" s="99">
        <f t="shared" si="31"/>
        <v>144</v>
      </c>
    </row>
    <row r="661" spans="1:19" ht="25.5" x14ac:dyDescent="0.2">
      <c r="A661" s="136" t="s">
        <v>691</v>
      </c>
      <c r="B661" s="69" t="s">
        <v>66</v>
      </c>
      <c r="C661" s="46"/>
      <c r="D661" s="46"/>
      <c r="E661" s="46"/>
      <c r="F661" s="47"/>
      <c r="G661" s="47"/>
      <c r="H661" s="47"/>
      <c r="I661" s="48"/>
      <c r="J661" s="48"/>
      <c r="K661" s="48"/>
      <c r="L661" s="137">
        <v>1</v>
      </c>
      <c r="M661" s="96"/>
      <c r="N661" s="96"/>
      <c r="O661" s="50">
        <v>1</v>
      </c>
      <c r="P661" s="67">
        <v>1.0249999999999999</v>
      </c>
      <c r="Q661" s="51"/>
      <c r="R661" s="138">
        <v>12000</v>
      </c>
      <c r="S661" s="99">
        <f t="shared" si="31"/>
        <v>12000</v>
      </c>
    </row>
    <row r="662" spans="1:19" x14ac:dyDescent="0.25">
      <c r="A662" s="74" t="s">
        <v>692</v>
      </c>
      <c r="B662" s="57" t="s">
        <v>307</v>
      </c>
      <c r="C662" s="46"/>
      <c r="D662" s="46">
        <v>20</v>
      </c>
      <c r="E662" s="46"/>
      <c r="F662" s="47"/>
      <c r="G662" s="47"/>
      <c r="H662" s="47"/>
      <c r="I662" s="48"/>
      <c r="J662" s="48"/>
      <c r="K662" s="48"/>
      <c r="L662" s="49"/>
      <c r="M662" s="96"/>
      <c r="N662" s="96"/>
      <c r="O662" s="50">
        <f>SUM(C662:N662)</f>
        <v>20</v>
      </c>
      <c r="P662" s="67">
        <v>1.0249999999999999</v>
      </c>
      <c r="Q662" s="51"/>
      <c r="R662" s="52">
        <v>15</v>
      </c>
      <c r="S662" s="99">
        <f t="shared" si="31"/>
        <v>300</v>
      </c>
    </row>
    <row r="663" spans="1:19" x14ac:dyDescent="0.25">
      <c r="A663" s="74" t="s">
        <v>693</v>
      </c>
      <c r="B663" s="57" t="s">
        <v>50</v>
      </c>
      <c r="C663" s="46"/>
      <c r="D663" s="46">
        <v>50</v>
      </c>
      <c r="E663" s="46"/>
      <c r="F663" s="47"/>
      <c r="G663" s="47"/>
      <c r="H663" s="47"/>
      <c r="I663" s="48"/>
      <c r="J663" s="48"/>
      <c r="K663" s="48"/>
      <c r="L663" s="49"/>
      <c r="M663" s="96"/>
      <c r="N663" s="96"/>
      <c r="O663" s="50">
        <f t="shared" si="30"/>
        <v>50</v>
      </c>
      <c r="P663" s="67">
        <v>1.0249999999999999</v>
      </c>
      <c r="Q663" s="97"/>
      <c r="R663" s="58">
        <v>80</v>
      </c>
      <c r="S663" s="99">
        <f t="shared" si="31"/>
        <v>4000</v>
      </c>
    </row>
    <row r="664" spans="1:19" x14ac:dyDescent="0.25">
      <c r="A664" s="74" t="s">
        <v>694</v>
      </c>
      <c r="B664" s="57" t="s">
        <v>50</v>
      </c>
      <c r="C664" s="46"/>
      <c r="D664" s="46"/>
      <c r="E664" s="46"/>
      <c r="F664" s="47"/>
      <c r="G664" s="47"/>
      <c r="H664" s="47"/>
      <c r="I664" s="48">
        <v>40</v>
      </c>
      <c r="J664" s="48"/>
      <c r="K664" s="48"/>
      <c r="L664" s="49"/>
      <c r="M664" s="96"/>
      <c r="N664" s="96"/>
      <c r="O664" s="50">
        <f t="shared" si="30"/>
        <v>40</v>
      </c>
      <c r="P664" s="67">
        <v>1.0249999999999999</v>
      </c>
      <c r="Q664" s="97"/>
      <c r="R664" s="58">
        <v>120</v>
      </c>
      <c r="S664" s="99">
        <f t="shared" si="31"/>
        <v>4800</v>
      </c>
    </row>
    <row r="665" spans="1:19" x14ac:dyDescent="0.25">
      <c r="A665" s="74" t="s">
        <v>695</v>
      </c>
      <c r="B665" s="57" t="s">
        <v>50</v>
      </c>
      <c r="C665" s="46"/>
      <c r="D665" s="46"/>
      <c r="E665" s="46"/>
      <c r="F665" s="47"/>
      <c r="G665" s="47">
        <v>15</v>
      </c>
      <c r="H665" s="47"/>
      <c r="I665" s="48"/>
      <c r="J665" s="48"/>
      <c r="K665" s="48"/>
      <c r="L665" s="49"/>
      <c r="M665" s="96"/>
      <c r="N665" s="96"/>
      <c r="O665" s="50">
        <v>15</v>
      </c>
      <c r="P665" s="67"/>
      <c r="Q665" s="97"/>
      <c r="R665" s="58">
        <v>450</v>
      </c>
      <c r="S665" s="99">
        <f t="shared" si="31"/>
        <v>6750</v>
      </c>
    </row>
    <row r="666" spans="1:19" x14ac:dyDescent="0.25">
      <c r="A666" s="74" t="s">
        <v>696</v>
      </c>
      <c r="B666" s="57" t="s">
        <v>50</v>
      </c>
      <c r="C666" s="46"/>
      <c r="D666" s="46">
        <v>4</v>
      </c>
      <c r="E666" s="46"/>
      <c r="F666" s="47"/>
      <c r="G666" s="47"/>
      <c r="H666" s="47"/>
      <c r="I666" s="48"/>
      <c r="J666" s="48"/>
      <c r="K666" s="48"/>
      <c r="L666" s="49"/>
      <c r="M666" s="96"/>
      <c r="N666" s="96"/>
      <c r="O666" s="50">
        <f t="shared" si="30"/>
        <v>4</v>
      </c>
      <c r="P666" s="67">
        <v>1.0249999999999999</v>
      </c>
      <c r="Q666" s="97"/>
      <c r="R666" s="58">
        <v>280</v>
      </c>
      <c r="S666" s="99">
        <f t="shared" si="31"/>
        <v>1120</v>
      </c>
    </row>
    <row r="667" spans="1:19" x14ac:dyDescent="0.25">
      <c r="A667" s="74" t="s">
        <v>697</v>
      </c>
      <c r="B667" s="57" t="s">
        <v>103</v>
      </c>
      <c r="C667" s="46"/>
      <c r="D667" s="46">
        <v>25</v>
      </c>
      <c r="E667" s="46"/>
      <c r="F667" s="47">
        <v>25</v>
      </c>
      <c r="G667" s="47"/>
      <c r="H667" s="47"/>
      <c r="I667" s="48">
        <v>25</v>
      </c>
      <c r="J667" s="48"/>
      <c r="K667" s="48"/>
      <c r="L667" s="49"/>
      <c r="M667" s="96"/>
      <c r="N667" s="96"/>
      <c r="O667" s="50">
        <f t="shared" si="30"/>
        <v>75</v>
      </c>
      <c r="P667" s="67">
        <v>1.0249999999999999</v>
      </c>
      <c r="Q667" s="97"/>
      <c r="R667" s="58">
        <v>120</v>
      </c>
      <c r="S667" s="99">
        <f>R667*O667</f>
        <v>9000</v>
      </c>
    </row>
    <row r="668" spans="1:19" x14ac:dyDescent="0.25">
      <c r="A668" s="75" t="s">
        <v>698</v>
      </c>
      <c r="B668" s="57" t="s">
        <v>655</v>
      </c>
      <c r="C668" s="46"/>
      <c r="D668" s="46">
        <v>4</v>
      </c>
      <c r="E668" s="46"/>
      <c r="F668" s="47"/>
      <c r="G668" s="47"/>
      <c r="H668" s="47"/>
      <c r="I668" s="48"/>
      <c r="J668" s="48"/>
      <c r="K668" s="48"/>
      <c r="L668" s="49"/>
      <c r="M668" s="96"/>
      <c r="N668" s="96"/>
      <c r="O668" s="50">
        <f t="shared" si="30"/>
        <v>4</v>
      </c>
      <c r="P668" s="67">
        <v>1.0249999999999999</v>
      </c>
      <c r="Q668" s="97"/>
      <c r="R668" s="58">
        <v>3500</v>
      </c>
      <c r="S668" s="99">
        <f t="shared" si="31"/>
        <v>14000</v>
      </c>
    </row>
    <row r="669" spans="1:19" x14ac:dyDescent="0.25">
      <c r="A669" s="74" t="s">
        <v>699</v>
      </c>
      <c r="B669" s="57" t="s">
        <v>655</v>
      </c>
      <c r="C669" s="46"/>
      <c r="D669" s="46">
        <v>2</v>
      </c>
      <c r="E669" s="46"/>
      <c r="F669" s="47"/>
      <c r="G669" s="47"/>
      <c r="H669" s="47"/>
      <c r="I669" s="48">
        <v>2</v>
      </c>
      <c r="J669" s="48"/>
      <c r="K669" s="48"/>
      <c r="L669" s="49"/>
      <c r="M669" s="96"/>
      <c r="N669" s="96"/>
      <c r="O669" s="50">
        <f t="shared" si="30"/>
        <v>4</v>
      </c>
      <c r="P669" s="67">
        <v>1.0249999999999999</v>
      </c>
      <c r="Q669" s="97"/>
      <c r="R669" s="58">
        <v>3000</v>
      </c>
      <c r="S669" s="99">
        <f t="shared" si="31"/>
        <v>12000</v>
      </c>
    </row>
    <row r="670" spans="1:19" ht="15" x14ac:dyDescent="0.25">
      <c r="A670" s="75" t="s">
        <v>700</v>
      </c>
      <c r="B670" s="57" t="s">
        <v>220</v>
      </c>
      <c r="C670" s="46"/>
      <c r="D670" s="46">
        <v>3</v>
      </c>
      <c r="E670" s="46"/>
      <c r="F670" s="47"/>
      <c r="G670" s="47"/>
      <c r="H670" s="47"/>
      <c r="I670" s="48"/>
      <c r="J670" s="48"/>
      <c r="K670" s="48"/>
      <c r="L670" s="137">
        <v>3</v>
      </c>
      <c r="M670" s="96"/>
      <c r="N670" s="96"/>
      <c r="O670" s="50">
        <f t="shared" si="30"/>
        <v>6</v>
      </c>
      <c r="P670" s="67">
        <v>1.0249999999999999</v>
      </c>
      <c r="Q670" s="97"/>
      <c r="R670" s="138">
        <v>650</v>
      </c>
      <c r="S670" s="99">
        <f t="shared" ref="S670:S676" si="32">R670*O670</f>
        <v>3900</v>
      </c>
    </row>
    <row r="671" spans="1:19" x14ac:dyDescent="0.25">
      <c r="A671" s="74" t="s">
        <v>701</v>
      </c>
      <c r="B671" s="57" t="s">
        <v>259</v>
      </c>
      <c r="C671" s="46"/>
      <c r="D671" s="46">
        <v>5</v>
      </c>
      <c r="E671" s="46"/>
      <c r="F671" s="47"/>
      <c r="G671" s="47"/>
      <c r="H671" s="47"/>
      <c r="I671" s="48">
        <v>3</v>
      </c>
      <c r="J671" s="48"/>
      <c r="K671" s="48"/>
      <c r="L671" s="49"/>
      <c r="M671" s="96"/>
      <c r="N671" s="96"/>
      <c r="O671" s="50">
        <f t="shared" si="30"/>
        <v>8</v>
      </c>
      <c r="P671" s="67">
        <v>1.0249999999999999</v>
      </c>
      <c r="Q671" s="97"/>
      <c r="R671" s="58">
        <v>100</v>
      </c>
      <c r="S671" s="99">
        <f t="shared" si="32"/>
        <v>800</v>
      </c>
    </row>
    <row r="672" spans="1:19" ht="15" x14ac:dyDescent="0.2">
      <c r="A672" s="136" t="s">
        <v>702</v>
      </c>
      <c r="B672" s="69" t="s">
        <v>307</v>
      </c>
      <c r="C672" s="46"/>
      <c r="D672" s="46"/>
      <c r="E672" s="46"/>
      <c r="F672" s="47"/>
      <c r="G672" s="47"/>
      <c r="H672" s="47"/>
      <c r="I672" s="48"/>
      <c r="J672" s="48"/>
      <c r="K672" s="48"/>
      <c r="L672" s="137">
        <v>5</v>
      </c>
      <c r="M672" s="96"/>
      <c r="N672" s="96"/>
      <c r="O672" s="50">
        <v>5</v>
      </c>
      <c r="P672" s="67">
        <v>1.0249999999999999</v>
      </c>
      <c r="Q672" s="97"/>
      <c r="R672" s="138">
        <v>250</v>
      </c>
      <c r="S672" s="99">
        <f t="shared" si="32"/>
        <v>1250</v>
      </c>
    </row>
    <row r="673" spans="1:19" ht="15" x14ac:dyDescent="0.2">
      <c r="A673" s="136" t="s">
        <v>703</v>
      </c>
      <c r="B673" s="69" t="s">
        <v>307</v>
      </c>
      <c r="C673" s="46"/>
      <c r="D673" s="46"/>
      <c r="E673" s="46"/>
      <c r="F673" s="47"/>
      <c r="G673" s="47"/>
      <c r="H673" s="47"/>
      <c r="I673" s="48"/>
      <c r="J673" s="48"/>
      <c r="K673" s="48"/>
      <c r="L673" s="137">
        <v>5</v>
      </c>
      <c r="M673" s="96"/>
      <c r="N673" s="96"/>
      <c r="O673" s="50">
        <v>5</v>
      </c>
      <c r="P673" s="67">
        <v>1.0249999999999999</v>
      </c>
      <c r="Q673" s="97"/>
      <c r="R673" s="138">
        <v>250</v>
      </c>
      <c r="S673" s="99">
        <f t="shared" si="32"/>
        <v>1250</v>
      </c>
    </row>
    <row r="674" spans="1:19" ht="25.5" x14ac:dyDescent="0.2">
      <c r="A674" s="136" t="s">
        <v>704</v>
      </c>
      <c r="B674" s="69" t="s">
        <v>66</v>
      </c>
      <c r="C674" s="46"/>
      <c r="D674" s="46"/>
      <c r="E674" s="46"/>
      <c r="F674" s="47"/>
      <c r="G674" s="47"/>
      <c r="H674" s="47"/>
      <c r="I674" s="48"/>
      <c r="J674" s="48"/>
      <c r="K674" s="48"/>
      <c r="L674" s="137">
        <v>1</v>
      </c>
      <c r="M674" s="96"/>
      <c r="N674" s="96"/>
      <c r="O674" s="50">
        <v>1</v>
      </c>
      <c r="P674" s="67">
        <v>1.0249999999999999</v>
      </c>
      <c r="Q674" s="97"/>
      <c r="R674" s="138">
        <v>213900</v>
      </c>
      <c r="S674" s="99">
        <f t="shared" si="32"/>
        <v>213900</v>
      </c>
    </row>
    <row r="675" spans="1:19" x14ac:dyDescent="0.25">
      <c r="A675" s="74" t="s">
        <v>705</v>
      </c>
      <c r="B675" s="57" t="s">
        <v>50</v>
      </c>
      <c r="C675" s="46"/>
      <c r="D675" s="46">
        <v>25</v>
      </c>
      <c r="E675" s="46"/>
      <c r="F675" s="47"/>
      <c r="G675" s="47"/>
      <c r="H675" s="47"/>
      <c r="I675" s="48"/>
      <c r="J675" s="48"/>
      <c r="K675" s="48"/>
      <c r="L675" s="49"/>
      <c r="M675" s="96"/>
      <c r="N675" s="96"/>
      <c r="O675" s="50">
        <f t="shared" si="30"/>
        <v>25</v>
      </c>
      <c r="P675" s="67">
        <v>1.0249999999999999</v>
      </c>
      <c r="Q675" s="97"/>
      <c r="R675" s="58">
        <v>150</v>
      </c>
      <c r="S675" s="99">
        <f t="shared" si="32"/>
        <v>3750</v>
      </c>
    </row>
    <row r="676" spans="1:19" x14ac:dyDescent="0.25">
      <c r="A676" s="74" t="s">
        <v>706</v>
      </c>
      <c r="B676" s="57" t="s">
        <v>50</v>
      </c>
      <c r="C676" s="46"/>
      <c r="D676" s="46">
        <v>25</v>
      </c>
      <c r="E676" s="46"/>
      <c r="F676" s="47"/>
      <c r="G676" s="47"/>
      <c r="H676" s="47"/>
      <c r="I676" s="48"/>
      <c r="J676" s="48"/>
      <c r="K676" s="48"/>
      <c r="L676" s="49"/>
      <c r="M676" s="96"/>
      <c r="N676" s="96"/>
      <c r="O676" s="50">
        <f t="shared" si="30"/>
        <v>25</v>
      </c>
      <c r="P676" s="67">
        <v>1.0249999999999999</v>
      </c>
      <c r="Q676" s="97"/>
      <c r="R676" s="58">
        <v>350</v>
      </c>
      <c r="S676" s="99">
        <f t="shared" si="32"/>
        <v>8750</v>
      </c>
    </row>
    <row r="677" spans="1:19" x14ac:dyDescent="0.25">
      <c r="A677" s="74" t="s">
        <v>707</v>
      </c>
      <c r="B677" s="57" t="s">
        <v>653</v>
      </c>
      <c r="C677" s="46"/>
      <c r="D677" s="46"/>
      <c r="E677" s="46"/>
      <c r="F677" s="47"/>
      <c r="G677" s="47"/>
      <c r="H677" s="47"/>
      <c r="I677" s="48">
        <v>3</v>
      </c>
      <c r="J677" s="48"/>
      <c r="K677" s="48"/>
      <c r="L677" s="49"/>
      <c r="M677" s="96"/>
      <c r="N677" s="96"/>
      <c r="O677" s="50">
        <f t="shared" si="30"/>
        <v>3</v>
      </c>
      <c r="P677" s="67">
        <v>1.0249999999999999</v>
      </c>
      <c r="Q677" s="97"/>
      <c r="R677" s="58">
        <v>450</v>
      </c>
      <c r="S677" s="99">
        <f>R677*O677</f>
        <v>1350</v>
      </c>
    </row>
    <row r="678" spans="1:19" ht="15" x14ac:dyDescent="0.25">
      <c r="A678" s="74" t="s">
        <v>708</v>
      </c>
      <c r="B678" s="57" t="s">
        <v>220</v>
      </c>
      <c r="C678" s="46"/>
      <c r="D678" s="46">
        <v>3</v>
      </c>
      <c r="E678" s="46"/>
      <c r="F678" s="47"/>
      <c r="G678" s="47"/>
      <c r="H678" s="47"/>
      <c r="I678" s="48"/>
      <c r="J678" s="48"/>
      <c r="K678" s="48"/>
      <c r="L678" s="49"/>
      <c r="M678" s="96"/>
      <c r="N678" s="96"/>
      <c r="O678" s="50">
        <f t="shared" si="30"/>
        <v>3</v>
      </c>
      <c r="P678" s="67">
        <v>1.0249999999999999</v>
      </c>
      <c r="Q678" s="97"/>
      <c r="R678" s="138">
        <v>1400</v>
      </c>
      <c r="S678" s="99">
        <f t="shared" ref="S678:S683" si="33">R678*O678</f>
        <v>4200</v>
      </c>
    </row>
    <row r="679" spans="1:19" x14ac:dyDescent="0.25">
      <c r="A679" s="74" t="s">
        <v>709</v>
      </c>
      <c r="B679" s="57" t="s">
        <v>122</v>
      </c>
      <c r="C679" s="46"/>
      <c r="D679" s="46">
        <v>5</v>
      </c>
      <c r="E679" s="46"/>
      <c r="F679" s="47"/>
      <c r="G679" s="47"/>
      <c r="H679" s="47"/>
      <c r="I679" s="48">
        <v>5</v>
      </c>
      <c r="J679" s="48"/>
      <c r="K679" s="48"/>
      <c r="L679" s="49"/>
      <c r="M679" s="96"/>
      <c r="N679" s="96"/>
      <c r="O679" s="50">
        <f t="shared" si="30"/>
        <v>10</v>
      </c>
      <c r="P679" s="67">
        <v>1.0249999999999999</v>
      </c>
      <c r="Q679" s="97"/>
      <c r="R679" s="58">
        <v>180</v>
      </c>
      <c r="S679" s="99">
        <f t="shared" si="33"/>
        <v>1800</v>
      </c>
    </row>
    <row r="680" spans="1:19" x14ac:dyDescent="0.25">
      <c r="A680" s="75" t="s">
        <v>710</v>
      </c>
      <c r="B680" s="57" t="s">
        <v>50</v>
      </c>
      <c r="C680" s="46"/>
      <c r="D680" s="46"/>
      <c r="E680" s="46"/>
      <c r="F680" s="47"/>
      <c r="G680" s="47">
        <v>2</v>
      </c>
      <c r="H680" s="47"/>
      <c r="I680" s="48"/>
      <c r="J680" s="48"/>
      <c r="K680" s="48"/>
      <c r="L680" s="49"/>
      <c r="M680" s="96"/>
      <c r="N680" s="96"/>
      <c r="O680" s="50">
        <v>2</v>
      </c>
      <c r="P680" s="67">
        <v>1.0249999999999999</v>
      </c>
      <c r="Q680" s="97"/>
      <c r="R680" s="58">
        <v>3000</v>
      </c>
      <c r="S680" s="99">
        <f t="shared" si="33"/>
        <v>6000</v>
      </c>
    </row>
    <row r="681" spans="1:19" x14ac:dyDescent="0.25">
      <c r="A681" s="74" t="s">
        <v>711</v>
      </c>
      <c r="B681" s="57" t="s">
        <v>61</v>
      </c>
      <c r="C681" s="46"/>
      <c r="D681" s="46">
        <v>5</v>
      </c>
      <c r="E681" s="46"/>
      <c r="F681" s="47"/>
      <c r="G681" s="47"/>
      <c r="H681" s="47"/>
      <c r="I681" s="48">
        <v>5</v>
      </c>
      <c r="J681" s="48"/>
      <c r="K681" s="48"/>
      <c r="L681" s="49"/>
      <c r="M681" s="96"/>
      <c r="N681" s="96"/>
      <c r="O681" s="50">
        <f t="shared" si="30"/>
        <v>10</v>
      </c>
      <c r="P681" s="67">
        <v>1.0249999999999999</v>
      </c>
      <c r="Q681" s="97"/>
      <c r="R681" s="58">
        <v>180</v>
      </c>
      <c r="S681" s="99">
        <f t="shared" si="33"/>
        <v>1800</v>
      </c>
    </row>
    <row r="682" spans="1:19" x14ac:dyDescent="0.25">
      <c r="A682" s="74" t="s">
        <v>712</v>
      </c>
      <c r="B682" s="57" t="s">
        <v>220</v>
      </c>
      <c r="C682" s="46"/>
      <c r="D682" s="46">
        <v>3</v>
      </c>
      <c r="E682" s="46"/>
      <c r="F682" s="47"/>
      <c r="G682" s="47"/>
      <c r="H682" s="47"/>
      <c r="I682" s="48"/>
      <c r="J682" s="48"/>
      <c r="K682" s="48"/>
      <c r="L682" s="49"/>
      <c r="M682" s="96"/>
      <c r="N682" s="96"/>
      <c r="O682" s="50">
        <f t="shared" si="30"/>
        <v>3</v>
      </c>
      <c r="P682" s="67">
        <v>1.0249999999999999</v>
      </c>
      <c r="Q682" s="97"/>
      <c r="R682" s="58">
        <v>500</v>
      </c>
      <c r="S682" s="99">
        <f t="shared" si="33"/>
        <v>1500</v>
      </c>
    </row>
    <row r="683" spans="1:19" x14ac:dyDescent="0.25">
      <c r="A683" s="74" t="s">
        <v>713</v>
      </c>
      <c r="B683" s="57" t="s">
        <v>50</v>
      </c>
      <c r="C683" s="46"/>
      <c r="D683" s="46">
        <v>25</v>
      </c>
      <c r="E683" s="46"/>
      <c r="F683" s="47"/>
      <c r="G683" s="47"/>
      <c r="H683" s="47"/>
      <c r="I683" s="48"/>
      <c r="J683" s="48"/>
      <c r="K683" s="48"/>
      <c r="L683" s="49"/>
      <c r="M683" s="96"/>
      <c r="N683" s="96"/>
      <c r="O683" s="50">
        <f t="shared" si="30"/>
        <v>25</v>
      </c>
      <c r="P683" s="67">
        <v>1.0249999999999999</v>
      </c>
      <c r="Q683" s="97"/>
      <c r="R683" s="58">
        <v>150</v>
      </c>
      <c r="S683" s="99">
        <f t="shared" si="33"/>
        <v>3750</v>
      </c>
    </row>
    <row r="684" spans="1:19" x14ac:dyDescent="0.25">
      <c r="A684" s="74"/>
      <c r="B684" s="57"/>
      <c r="C684" s="46"/>
      <c r="D684" s="46"/>
      <c r="E684" s="46"/>
      <c r="F684" s="47"/>
      <c r="G684" s="47"/>
      <c r="H684" s="47"/>
      <c r="I684" s="48"/>
      <c r="J684" s="48"/>
      <c r="K684" s="48"/>
      <c r="L684" s="49"/>
      <c r="M684" s="96"/>
      <c r="N684" s="96"/>
      <c r="O684" s="50"/>
      <c r="P684" s="67"/>
      <c r="Q684" s="97"/>
      <c r="R684" s="58"/>
      <c r="S684" s="116">
        <f>SUM(S575:S683)</f>
        <v>1105814</v>
      </c>
    </row>
    <row r="685" spans="1:19" ht="15.75" x14ac:dyDescent="0.25">
      <c r="A685" s="142" t="s">
        <v>714</v>
      </c>
      <c r="B685" s="57"/>
      <c r="C685" s="46"/>
      <c r="D685" s="46"/>
      <c r="E685" s="46"/>
      <c r="F685" s="47"/>
      <c r="G685" s="47"/>
      <c r="H685" s="47"/>
      <c r="I685" s="48"/>
      <c r="J685" s="48"/>
      <c r="K685" s="48"/>
      <c r="L685" s="49"/>
      <c r="M685" s="96"/>
      <c r="N685" s="96"/>
      <c r="O685" s="50"/>
      <c r="P685" s="67"/>
      <c r="Q685" s="97"/>
      <c r="R685" s="58"/>
      <c r="S685" s="99"/>
    </row>
    <row r="686" spans="1:19" x14ac:dyDescent="0.25">
      <c r="A686" s="143" t="s">
        <v>715</v>
      </c>
      <c r="B686" s="144" t="s">
        <v>50</v>
      </c>
      <c r="C686" s="46"/>
      <c r="D686" s="46">
        <v>25</v>
      </c>
      <c r="E686" s="46"/>
      <c r="F686" s="47"/>
      <c r="G686" s="47"/>
      <c r="H686" s="47"/>
      <c r="I686" s="48"/>
      <c r="J686" s="48"/>
      <c r="K686" s="48"/>
      <c r="L686" s="49"/>
      <c r="M686" s="96"/>
      <c r="N686" s="96"/>
      <c r="O686" s="66">
        <v>25</v>
      </c>
      <c r="P686" s="67">
        <v>1.0249999999999999</v>
      </c>
      <c r="Q686" s="97"/>
      <c r="R686" s="58">
        <v>300</v>
      </c>
      <c r="S686" s="99">
        <f>R686*O686</f>
        <v>7500</v>
      </c>
    </row>
    <row r="687" spans="1:19" x14ac:dyDescent="0.25">
      <c r="A687" s="143" t="s">
        <v>716</v>
      </c>
      <c r="B687" s="144" t="s">
        <v>50</v>
      </c>
      <c r="C687" s="46"/>
      <c r="D687" s="46">
        <v>25</v>
      </c>
      <c r="E687" s="46"/>
      <c r="F687" s="47"/>
      <c r="G687" s="47"/>
      <c r="H687" s="47"/>
      <c r="I687" s="48"/>
      <c r="J687" s="48"/>
      <c r="K687" s="48"/>
      <c r="L687" s="49"/>
      <c r="M687" s="96"/>
      <c r="N687" s="96"/>
      <c r="O687" s="66">
        <v>25</v>
      </c>
      <c r="P687" s="67">
        <v>1.0249999999999999</v>
      </c>
      <c r="Q687" s="97"/>
      <c r="R687" s="58">
        <v>300</v>
      </c>
      <c r="S687" s="99">
        <f t="shared" ref="S687:S750" si="34">R687*O687</f>
        <v>7500</v>
      </c>
    </row>
    <row r="688" spans="1:19" x14ac:dyDescent="0.25">
      <c r="A688" s="143" t="s">
        <v>717</v>
      </c>
      <c r="B688" s="144" t="s">
        <v>50</v>
      </c>
      <c r="C688" s="46"/>
      <c r="D688" s="46">
        <v>25</v>
      </c>
      <c r="E688" s="46"/>
      <c r="F688" s="47"/>
      <c r="G688" s="47"/>
      <c r="H688" s="47"/>
      <c r="I688" s="48"/>
      <c r="J688" s="48"/>
      <c r="K688" s="48"/>
      <c r="L688" s="49"/>
      <c r="M688" s="96"/>
      <c r="N688" s="96"/>
      <c r="O688" s="66">
        <v>25</v>
      </c>
      <c r="P688" s="67">
        <v>1.0249999999999999</v>
      </c>
      <c r="Q688" s="97"/>
      <c r="R688" s="58">
        <v>295</v>
      </c>
      <c r="S688" s="99">
        <f t="shared" si="34"/>
        <v>7375</v>
      </c>
    </row>
    <row r="689" spans="1:19" x14ac:dyDescent="0.25">
      <c r="A689" s="143" t="s">
        <v>718</v>
      </c>
      <c r="B689" s="144" t="s">
        <v>50</v>
      </c>
      <c r="C689" s="46"/>
      <c r="D689" s="46">
        <v>25</v>
      </c>
      <c r="E689" s="46"/>
      <c r="F689" s="47"/>
      <c r="G689" s="47"/>
      <c r="H689" s="47"/>
      <c r="I689" s="48"/>
      <c r="J689" s="48"/>
      <c r="K689" s="48"/>
      <c r="L689" s="49"/>
      <c r="M689" s="96"/>
      <c r="N689" s="96"/>
      <c r="O689" s="66">
        <v>25</v>
      </c>
      <c r="P689" s="67">
        <v>1.0249999999999999</v>
      </c>
      <c r="Q689" s="97"/>
      <c r="R689" s="58">
        <v>350</v>
      </c>
      <c r="S689" s="99">
        <f t="shared" si="34"/>
        <v>8750</v>
      </c>
    </row>
    <row r="690" spans="1:19" x14ac:dyDescent="0.25">
      <c r="A690" s="143" t="s">
        <v>719</v>
      </c>
      <c r="B690" s="144" t="s">
        <v>50</v>
      </c>
      <c r="C690" s="46"/>
      <c r="D690" s="46">
        <v>25</v>
      </c>
      <c r="E690" s="46"/>
      <c r="F690" s="47"/>
      <c r="G690" s="47"/>
      <c r="H690" s="47"/>
      <c r="I690" s="48"/>
      <c r="J690" s="48"/>
      <c r="K690" s="48"/>
      <c r="L690" s="49"/>
      <c r="M690" s="96"/>
      <c r="N690" s="96"/>
      <c r="O690" s="66">
        <v>25</v>
      </c>
      <c r="P690" s="67">
        <v>1.0249999999999999</v>
      </c>
      <c r="Q690" s="97"/>
      <c r="R690" s="58">
        <v>175</v>
      </c>
      <c r="S690" s="99">
        <f t="shared" si="34"/>
        <v>4375</v>
      </c>
    </row>
    <row r="691" spans="1:19" x14ac:dyDescent="0.25">
      <c r="A691" s="143" t="s">
        <v>720</v>
      </c>
      <c r="B691" s="144" t="s">
        <v>50</v>
      </c>
      <c r="C691" s="46"/>
      <c r="D691" s="46">
        <v>25</v>
      </c>
      <c r="E691" s="46"/>
      <c r="F691" s="47"/>
      <c r="G691" s="47"/>
      <c r="H691" s="47"/>
      <c r="I691" s="48"/>
      <c r="J691" s="48"/>
      <c r="K691" s="48"/>
      <c r="L691" s="49"/>
      <c r="M691" s="96"/>
      <c r="N691" s="96"/>
      <c r="O691" s="66">
        <v>25</v>
      </c>
      <c r="P691" s="67">
        <v>1.0249999999999999</v>
      </c>
      <c r="Q691" s="97"/>
      <c r="R691" s="58">
        <v>250</v>
      </c>
      <c r="S691" s="99">
        <f t="shared" si="34"/>
        <v>6250</v>
      </c>
    </row>
    <row r="692" spans="1:19" x14ac:dyDescent="0.25">
      <c r="A692" s="143" t="s">
        <v>721</v>
      </c>
      <c r="B692" s="144" t="s">
        <v>50</v>
      </c>
      <c r="C692" s="46"/>
      <c r="D692" s="46">
        <v>10</v>
      </c>
      <c r="E692" s="46"/>
      <c r="F692" s="47"/>
      <c r="G692" s="47"/>
      <c r="H692" s="47"/>
      <c r="I692" s="48"/>
      <c r="J692" s="48"/>
      <c r="K692" s="48"/>
      <c r="L692" s="49"/>
      <c r="M692" s="96"/>
      <c r="N692" s="96"/>
      <c r="O692" s="66">
        <v>10</v>
      </c>
      <c r="P692" s="67">
        <v>1.0249999999999999</v>
      </c>
      <c r="Q692" s="97"/>
      <c r="R692" s="58">
        <v>1200</v>
      </c>
      <c r="S692" s="99">
        <f t="shared" si="34"/>
        <v>12000</v>
      </c>
    </row>
    <row r="693" spans="1:19" ht="25.5" x14ac:dyDescent="0.25">
      <c r="A693" s="143" t="s">
        <v>722</v>
      </c>
      <c r="B693" s="144" t="s">
        <v>50</v>
      </c>
      <c r="C693" s="46"/>
      <c r="D693" s="46">
        <v>25</v>
      </c>
      <c r="E693" s="46"/>
      <c r="F693" s="47"/>
      <c r="G693" s="47"/>
      <c r="H693" s="47"/>
      <c r="I693" s="48"/>
      <c r="J693" s="48"/>
      <c r="K693" s="48"/>
      <c r="L693" s="49"/>
      <c r="M693" s="96"/>
      <c r="N693" s="96"/>
      <c r="O693" s="66">
        <v>25</v>
      </c>
      <c r="P693" s="67">
        <v>1.0249999999999999</v>
      </c>
      <c r="Q693" s="97"/>
      <c r="R693" s="58">
        <v>500</v>
      </c>
      <c r="S693" s="99">
        <f t="shared" si="34"/>
        <v>12500</v>
      </c>
    </row>
    <row r="694" spans="1:19" x14ac:dyDescent="0.25">
      <c r="A694" s="143" t="s">
        <v>723</v>
      </c>
      <c r="B694" s="144" t="s">
        <v>50</v>
      </c>
      <c r="C694" s="46"/>
      <c r="D694" s="46">
        <v>25</v>
      </c>
      <c r="E694" s="46"/>
      <c r="F694" s="47"/>
      <c r="G694" s="47"/>
      <c r="H694" s="47"/>
      <c r="I694" s="48"/>
      <c r="J694" s="48"/>
      <c r="K694" s="48"/>
      <c r="L694" s="49"/>
      <c r="M694" s="96"/>
      <c r="N694" s="96"/>
      <c r="O694" s="66">
        <v>25</v>
      </c>
      <c r="P694" s="67">
        <v>1.0249999999999999</v>
      </c>
      <c r="Q694" s="97"/>
      <c r="R694" s="58">
        <v>180</v>
      </c>
      <c r="S694" s="99">
        <f t="shared" si="34"/>
        <v>4500</v>
      </c>
    </row>
    <row r="695" spans="1:19" x14ac:dyDescent="0.25">
      <c r="A695" s="143" t="s">
        <v>724</v>
      </c>
      <c r="B695" s="144" t="s">
        <v>50</v>
      </c>
      <c r="C695" s="46"/>
      <c r="D695" s="46">
        <v>25</v>
      </c>
      <c r="E695" s="46"/>
      <c r="F695" s="47"/>
      <c r="G695" s="47"/>
      <c r="H695" s="47"/>
      <c r="I695" s="48"/>
      <c r="J695" s="48"/>
      <c r="K695" s="48"/>
      <c r="L695" s="49"/>
      <c r="M695" s="96"/>
      <c r="N695" s="96"/>
      <c r="O695" s="66">
        <v>25</v>
      </c>
      <c r="P695" s="67">
        <v>1.0249999999999999</v>
      </c>
      <c r="Q695" s="97"/>
      <c r="R695" s="58">
        <v>550</v>
      </c>
      <c r="S695" s="99">
        <f t="shared" si="34"/>
        <v>13750</v>
      </c>
    </row>
    <row r="696" spans="1:19" x14ac:dyDescent="0.25">
      <c r="A696" s="143" t="s">
        <v>725</v>
      </c>
      <c r="B696" s="144" t="s">
        <v>50</v>
      </c>
      <c r="C696" s="46"/>
      <c r="D696" s="46">
        <v>10</v>
      </c>
      <c r="E696" s="46"/>
      <c r="F696" s="47"/>
      <c r="G696" s="47"/>
      <c r="H696" s="47"/>
      <c r="I696" s="48"/>
      <c r="J696" s="48"/>
      <c r="K696" s="48"/>
      <c r="L696" s="49"/>
      <c r="M696" s="96"/>
      <c r="N696" s="96"/>
      <c r="O696" s="66">
        <v>10</v>
      </c>
      <c r="P696" s="67">
        <v>1.0249999999999999</v>
      </c>
      <c r="Q696" s="97"/>
      <c r="R696" s="58">
        <v>150</v>
      </c>
      <c r="S696" s="99">
        <f t="shared" si="34"/>
        <v>1500</v>
      </c>
    </row>
    <row r="697" spans="1:19" x14ac:dyDescent="0.25">
      <c r="A697" s="143" t="s">
        <v>726</v>
      </c>
      <c r="B697" s="144" t="s">
        <v>50</v>
      </c>
      <c r="C697" s="46"/>
      <c r="D697" s="46">
        <v>25</v>
      </c>
      <c r="E697" s="46"/>
      <c r="F697" s="47"/>
      <c r="G697" s="47"/>
      <c r="H697" s="47"/>
      <c r="I697" s="48"/>
      <c r="J697" s="48"/>
      <c r="K697" s="48"/>
      <c r="L697" s="49"/>
      <c r="M697" s="96"/>
      <c r="N697" s="96"/>
      <c r="O697" s="66">
        <v>25</v>
      </c>
      <c r="P697" s="67">
        <v>1.0249999999999999</v>
      </c>
      <c r="Q697" s="97"/>
      <c r="R697" s="58">
        <v>650</v>
      </c>
      <c r="S697" s="99">
        <f t="shared" si="34"/>
        <v>16250</v>
      </c>
    </row>
    <row r="698" spans="1:19" ht="25.5" x14ac:dyDescent="0.25">
      <c r="A698" s="143" t="s">
        <v>727</v>
      </c>
      <c r="B698" s="144" t="s">
        <v>50</v>
      </c>
      <c r="C698" s="46"/>
      <c r="D698" s="46">
        <v>20</v>
      </c>
      <c r="E698" s="46"/>
      <c r="F698" s="47"/>
      <c r="G698" s="47"/>
      <c r="H698" s="47"/>
      <c r="I698" s="48">
        <v>20</v>
      </c>
      <c r="J698" s="48"/>
      <c r="K698" s="48"/>
      <c r="L698" s="49"/>
      <c r="M698" s="96"/>
      <c r="N698" s="96"/>
      <c r="O698" s="50">
        <v>40</v>
      </c>
      <c r="P698" s="67">
        <v>1.0249999999999999</v>
      </c>
      <c r="Q698" s="97"/>
      <c r="R698" s="58">
        <v>350</v>
      </c>
      <c r="S698" s="99">
        <f t="shared" si="34"/>
        <v>14000</v>
      </c>
    </row>
    <row r="699" spans="1:19" ht="22.5" customHeight="1" x14ac:dyDescent="0.2">
      <c r="A699" s="145" t="s">
        <v>728</v>
      </c>
      <c r="B699" s="144" t="s">
        <v>50</v>
      </c>
      <c r="C699" s="46"/>
      <c r="D699" s="46">
        <v>10</v>
      </c>
      <c r="E699" s="46"/>
      <c r="F699" s="47"/>
      <c r="G699" s="47"/>
      <c r="H699" s="47"/>
      <c r="I699" s="48">
        <v>10</v>
      </c>
      <c r="J699" s="48"/>
      <c r="K699" s="48"/>
      <c r="L699" s="49"/>
      <c r="M699" s="96"/>
      <c r="N699" s="96"/>
      <c r="O699" s="50">
        <v>20</v>
      </c>
      <c r="P699" s="67">
        <v>1.0249999999999999</v>
      </c>
      <c r="Q699" s="97"/>
      <c r="R699" s="58">
        <v>100</v>
      </c>
      <c r="S699" s="99">
        <f t="shared" si="34"/>
        <v>2000</v>
      </c>
    </row>
    <row r="700" spans="1:19" x14ac:dyDescent="0.25">
      <c r="A700" s="143" t="s">
        <v>729</v>
      </c>
      <c r="B700" s="144" t="s">
        <v>50</v>
      </c>
      <c r="C700" s="46"/>
      <c r="D700" s="46">
        <v>10</v>
      </c>
      <c r="E700" s="46"/>
      <c r="F700" s="47"/>
      <c r="G700" s="47"/>
      <c r="H700" s="47"/>
      <c r="I700" s="48"/>
      <c r="J700" s="48"/>
      <c r="K700" s="48"/>
      <c r="L700" s="49"/>
      <c r="M700" s="96"/>
      <c r="N700" s="96"/>
      <c r="O700" s="146">
        <v>10</v>
      </c>
      <c r="P700" s="67">
        <v>1.0249999999999999</v>
      </c>
      <c r="Q700" s="97"/>
      <c r="R700" s="58">
        <v>180</v>
      </c>
      <c r="S700" s="99">
        <f t="shared" si="34"/>
        <v>1800</v>
      </c>
    </row>
    <row r="701" spans="1:19" x14ac:dyDescent="0.25">
      <c r="A701" s="143" t="s">
        <v>730</v>
      </c>
      <c r="B701" s="144" t="s">
        <v>50</v>
      </c>
      <c r="C701" s="46"/>
      <c r="D701" s="46">
        <v>10</v>
      </c>
      <c r="E701" s="46"/>
      <c r="F701" s="47"/>
      <c r="G701" s="47"/>
      <c r="H701" s="47"/>
      <c r="I701" s="48"/>
      <c r="J701" s="48"/>
      <c r="K701" s="48"/>
      <c r="L701" s="49"/>
      <c r="M701" s="96"/>
      <c r="N701" s="96"/>
      <c r="O701" s="146">
        <v>10</v>
      </c>
      <c r="P701" s="67">
        <v>1.0249999999999999</v>
      </c>
      <c r="Q701" s="97"/>
      <c r="R701" s="58">
        <v>700</v>
      </c>
      <c r="S701" s="99">
        <f t="shared" si="34"/>
        <v>7000</v>
      </c>
    </row>
    <row r="702" spans="1:19" x14ac:dyDescent="0.25">
      <c r="A702" s="143" t="s">
        <v>731</v>
      </c>
      <c r="B702" s="144" t="s">
        <v>73</v>
      </c>
      <c r="C702" s="46"/>
      <c r="D702" s="46">
        <v>10</v>
      </c>
      <c r="E702" s="46"/>
      <c r="F702" s="47"/>
      <c r="G702" s="47"/>
      <c r="H702" s="47"/>
      <c r="I702" s="48"/>
      <c r="J702" s="48"/>
      <c r="K702" s="48"/>
      <c r="L702" s="49"/>
      <c r="M702" s="96"/>
      <c r="N702" s="96"/>
      <c r="O702" s="146">
        <v>4</v>
      </c>
      <c r="P702" s="67">
        <v>1.0249999999999999</v>
      </c>
      <c r="Q702" s="97"/>
      <c r="R702" s="58">
        <v>450</v>
      </c>
      <c r="S702" s="99">
        <f t="shared" si="34"/>
        <v>1800</v>
      </c>
    </row>
    <row r="703" spans="1:19" x14ac:dyDescent="0.25">
      <c r="A703" s="143" t="s">
        <v>732</v>
      </c>
      <c r="B703" s="144" t="s">
        <v>50</v>
      </c>
      <c r="C703" s="46"/>
      <c r="D703" s="46">
        <v>12</v>
      </c>
      <c r="E703" s="46"/>
      <c r="F703" s="47"/>
      <c r="G703" s="47"/>
      <c r="H703" s="47"/>
      <c r="I703" s="48"/>
      <c r="J703" s="48"/>
      <c r="K703" s="48"/>
      <c r="L703" s="49"/>
      <c r="M703" s="96"/>
      <c r="N703" s="96"/>
      <c r="O703" s="146">
        <v>12</v>
      </c>
      <c r="P703" s="67">
        <v>1.0249999999999999</v>
      </c>
      <c r="Q703" s="97"/>
      <c r="R703" s="58">
        <v>450</v>
      </c>
      <c r="S703" s="99">
        <f t="shared" si="34"/>
        <v>5400</v>
      </c>
    </row>
    <row r="704" spans="1:19" x14ac:dyDescent="0.25">
      <c r="A704" s="143" t="s">
        <v>733</v>
      </c>
      <c r="B704" s="144" t="s">
        <v>50</v>
      </c>
      <c r="C704" s="46"/>
      <c r="D704" s="46">
        <v>10</v>
      </c>
      <c r="E704" s="46"/>
      <c r="F704" s="47"/>
      <c r="G704" s="47"/>
      <c r="H704" s="47"/>
      <c r="I704" s="48"/>
      <c r="J704" s="48"/>
      <c r="K704" s="48"/>
      <c r="L704" s="49"/>
      <c r="M704" s="96"/>
      <c r="N704" s="96"/>
      <c r="O704" s="146">
        <v>10</v>
      </c>
      <c r="P704" s="67">
        <v>1.0249999999999999</v>
      </c>
      <c r="Q704" s="97"/>
      <c r="R704" s="58">
        <v>580</v>
      </c>
      <c r="S704" s="99">
        <f t="shared" si="34"/>
        <v>5800</v>
      </c>
    </row>
    <row r="705" spans="1:19" x14ac:dyDescent="0.25">
      <c r="A705" s="143" t="s">
        <v>734</v>
      </c>
      <c r="B705" s="144" t="s">
        <v>50</v>
      </c>
      <c r="C705" s="46"/>
      <c r="D705" s="46">
        <v>10</v>
      </c>
      <c r="E705" s="46"/>
      <c r="F705" s="47"/>
      <c r="G705" s="47"/>
      <c r="H705" s="47"/>
      <c r="I705" s="48"/>
      <c r="J705" s="48"/>
      <c r="K705" s="48"/>
      <c r="L705" s="49"/>
      <c r="M705" s="96"/>
      <c r="N705" s="96"/>
      <c r="O705" s="146">
        <v>10</v>
      </c>
      <c r="P705" s="67">
        <v>1.0249999999999999</v>
      </c>
      <c r="Q705" s="97"/>
      <c r="R705" s="58">
        <v>780</v>
      </c>
      <c r="S705" s="99">
        <f t="shared" si="34"/>
        <v>7800</v>
      </c>
    </row>
    <row r="706" spans="1:19" x14ac:dyDescent="0.25">
      <c r="A706" s="143" t="s">
        <v>735</v>
      </c>
      <c r="B706" s="144" t="s">
        <v>50</v>
      </c>
      <c r="C706" s="46"/>
      <c r="D706" s="46">
        <v>10</v>
      </c>
      <c r="E706" s="46"/>
      <c r="F706" s="47"/>
      <c r="G706" s="47"/>
      <c r="H706" s="47"/>
      <c r="I706" s="48"/>
      <c r="J706" s="48"/>
      <c r="K706" s="48"/>
      <c r="L706" s="49"/>
      <c r="M706" s="96"/>
      <c r="N706" s="96"/>
      <c r="O706" s="146">
        <v>10</v>
      </c>
      <c r="P706" s="67">
        <v>1.0249999999999999</v>
      </c>
      <c r="Q706" s="97"/>
      <c r="R706" s="58">
        <v>50</v>
      </c>
      <c r="S706" s="99">
        <f t="shared" si="34"/>
        <v>500</v>
      </c>
    </row>
    <row r="707" spans="1:19" x14ac:dyDescent="0.25">
      <c r="A707" s="143" t="s">
        <v>736</v>
      </c>
      <c r="B707" s="144" t="s">
        <v>50</v>
      </c>
      <c r="C707" s="46"/>
      <c r="D707" s="46">
        <v>10</v>
      </c>
      <c r="E707" s="46"/>
      <c r="F707" s="47"/>
      <c r="G707" s="47"/>
      <c r="H707" s="47"/>
      <c r="I707" s="48"/>
      <c r="J707" s="48"/>
      <c r="K707" s="48"/>
      <c r="L707" s="49"/>
      <c r="M707" s="96"/>
      <c r="N707" s="96"/>
      <c r="O707" s="146">
        <v>10</v>
      </c>
      <c r="P707" s="67">
        <v>1.0249999999999999</v>
      </c>
      <c r="Q707" s="97"/>
      <c r="R707" s="58">
        <v>290</v>
      </c>
      <c r="S707" s="99">
        <f t="shared" si="34"/>
        <v>2900</v>
      </c>
    </row>
    <row r="708" spans="1:19" x14ac:dyDescent="0.25">
      <c r="A708" s="143" t="s">
        <v>737</v>
      </c>
      <c r="B708" s="144" t="s">
        <v>50</v>
      </c>
      <c r="C708" s="46"/>
      <c r="D708" s="46">
        <v>10</v>
      </c>
      <c r="E708" s="46"/>
      <c r="F708" s="47"/>
      <c r="G708" s="47"/>
      <c r="H708" s="47"/>
      <c r="I708" s="48"/>
      <c r="J708" s="48"/>
      <c r="K708" s="48"/>
      <c r="L708" s="49"/>
      <c r="M708" s="96"/>
      <c r="N708" s="96"/>
      <c r="O708" s="146">
        <v>10</v>
      </c>
      <c r="P708" s="67">
        <v>1.0249999999999999</v>
      </c>
      <c r="Q708" s="97"/>
      <c r="R708" s="58">
        <v>550</v>
      </c>
      <c r="S708" s="99">
        <f t="shared" si="34"/>
        <v>5500</v>
      </c>
    </row>
    <row r="709" spans="1:19" ht="25.5" x14ac:dyDescent="0.25">
      <c r="A709" s="143" t="s">
        <v>738</v>
      </c>
      <c r="B709" s="144" t="s">
        <v>73</v>
      </c>
      <c r="C709" s="46"/>
      <c r="D709" s="46">
        <v>5</v>
      </c>
      <c r="E709" s="46"/>
      <c r="F709" s="47"/>
      <c r="G709" s="47"/>
      <c r="H709" s="47"/>
      <c r="I709" s="48"/>
      <c r="J709" s="48"/>
      <c r="K709" s="48"/>
      <c r="L709" s="49"/>
      <c r="M709" s="96"/>
      <c r="N709" s="96"/>
      <c r="O709" s="146">
        <v>5</v>
      </c>
      <c r="P709" s="67">
        <v>1.0249999999999999</v>
      </c>
      <c r="Q709" s="97"/>
      <c r="R709" s="58">
        <v>4500</v>
      </c>
      <c r="S709" s="99">
        <f t="shared" si="34"/>
        <v>22500</v>
      </c>
    </row>
    <row r="710" spans="1:19" ht="25.5" x14ac:dyDescent="0.25">
      <c r="A710" s="143" t="s">
        <v>739</v>
      </c>
      <c r="B710" s="144" t="s">
        <v>69</v>
      </c>
      <c r="C710" s="46"/>
      <c r="D710" s="46">
        <v>3</v>
      </c>
      <c r="E710" s="46"/>
      <c r="F710" s="47"/>
      <c r="G710" s="47"/>
      <c r="H710" s="47"/>
      <c r="I710" s="48"/>
      <c r="J710" s="48"/>
      <c r="K710" s="48"/>
      <c r="L710" s="49"/>
      <c r="M710" s="96"/>
      <c r="N710" s="96"/>
      <c r="O710" s="146">
        <v>3</v>
      </c>
      <c r="P710" s="67">
        <v>1.0249999999999999</v>
      </c>
      <c r="Q710" s="97"/>
      <c r="R710" s="58">
        <v>4000</v>
      </c>
      <c r="S710" s="99">
        <f t="shared" si="34"/>
        <v>12000</v>
      </c>
    </row>
    <row r="711" spans="1:19" x14ac:dyDescent="0.25">
      <c r="A711" s="143" t="s">
        <v>740</v>
      </c>
      <c r="B711" s="144" t="s">
        <v>69</v>
      </c>
      <c r="C711" s="46"/>
      <c r="D711" s="46">
        <v>3</v>
      </c>
      <c r="E711" s="46"/>
      <c r="F711" s="47"/>
      <c r="G711" s="47"/>
      <c r="H711" s="47"/>
      <c r="I711" s="48"/>
      <c r="J711" s="48"/>
      <c r="K711" s="48"/>
      <c r="L711" s="49"/>
      <c r="M711" s="96"/>
      <c r="N711" s="96"/>
      <c r="O711" s="146">
        <v>3</v>
      </c>
      <c r="P711" s="67">
        <v>1.0249999999999999</v>
      </c>
      <c r="Q711" s="97"/>
      <c r="R711" s="58">
        <v>8000</v>
      </c>
      <c r="S711" s="99">
        <f t="shared" si="34"/>
        <v>24000</v>
      </c>
    </row>
    <row r="712" spans="1:19" ht="25.5" x14ac:dyDescent="0.25">
      <c r="A712" s="143" t="s">
        <v>741</v>
      </c>
      <c r="B712" s="144" t="s">
        <v>73</v>
      </c>
      <c r="C712" s="46"/>
      <c r="D712" s="46">
        <v>3</v>
      </c>
      <c r="E712" s="46"/>
      <c r="F712" s="47"/>
      <c r="G712" s="47"/>
      <c r="H712" s="47"/>
      <c r="I712" s="48"/>
      <c r="J712" s="48"/>
      <c r="K712" s="48"/>
      <c r="L712" s="49"/>
      <c r="M712" s="96"/>
      <c r="N712" s="96"/>
      <c r="O712" s="146">
        <v>3</v>
      </c>
      <c r="P712" s="67">
        <v>1.0249999999999999</v>
      </c>
      <c r="Q712" s="97"/>
      <c r="R712" s="58">
        <v>8500</v>
      </c>
      <c r="S712" s="99">
        <f t="shared" si="34"/>
        <v>25500</v>
      </c>
    </row>
    <row r="713" spans="1:19" ht="25.5" x14ac:dyDescent="0.25">
      <c r="A713" s="143" t="s">
        <v>742</v>
      </c>
      <c r="B713" s="144" t="s">
        <v>73</v>
      </c>
      <c r="C713" s="46"/>
      <c r="D713" s="46">
        <v>3</v>
      </c>
      <c r="E713" s="46"/>
      <c r="F713" s="47"/>
      <c r="G713" s="47"/>
      <c r="H713" s="47"/>
      <c r="I713" s="48"/>
      <c r="J713" s="48"/>
      <c r="K713" s="48"/>
      <c r="L713" s="49"/>
      <c r="M713" s="96"/>
      <c r="N713" s="96"/>
      <c r="O713" s="146">
        <v>3</v>
      </c>
      <c r="P713" s="67">
        <v>1.0249999999999999</v>
      </c>
      <c r="Q713" s="97"/>
      <c r="R713" s="58">
        <v>3500</v>
      </c>
      <c r="S713" s="99">
        <f t="shared" si="34"/>
        <v>10500</v>
      </c>
    </row>
    <row r="714" spans="1:19" ht="25.5" x14ac:dyDescent="0.25">
      <c r="A714" s="143" t="s">
        <v>743</v>
      </c>
      <c r="B714" s="144" t="s">
        <v>73</v>
      </c>
      <c r="C714" s="46"/>
      <c r="D714" s="46">
        <v>2</v>
      </c>
      <c r="E714" s="46"/>
      <c r="F714" s="47"/>
      <c r="G714" s="47"/>
      <c r="H714" s="47"/>
      <c r="I714" s="48"/>
      <c r="J714" s="48"/>
      <c r="K714" s="48"/>
      <c r="L714" s="49"/>
      <c r="M714" s="96"/>
      <c r="N714" s="96"/>
      <c r="O714" s="146">
        <v>2</v>
      </c>
      <c r="P714" s="67">
        <v>1.0249999999999999</v>
      </c>
      <c r="Q714" s="97"/>
      <c r="R714" s="58">
        <v>7000</v>
      </c>
      <c r="S714" s="99">
        <f t="shared" si="34"/>
        <v>14000</v>
      </c>
    </row>
    <row r="715" spans="1:19" x14ac:dyDescent="0.25">
      <c r="A715" s="147" t="s">
        <v>744</v>
      </c>
      <c r="B715" s="144" t="s">
        <v>46</v>
      </c>
      <c r="C715" s="46"/>
      <c r="D715" s="46">
        <v>5</v>
      </c>
      <c r="E715" s="46"/>
      <c r="F715" s="47"/>
      <c r="G715" s="47"/>
      <c r="H715" s="47"/>
      <c r="I715" s="48"/>
      <c r="J715" s="48"/>
      <c r="K715" s="48"/>
      <c r="L715" s="49"/>
      <c r="M715" s="96"/>
      <c r="N715" s="96"/>
      <c r="O715" s="146">
        <v>10</v>
      </c>
      <c r="P715" s="67">
        <v>1.0249999999999999</v>
      </c>
      <c r="Q715" s="97"/>
      <c r="R715" s="58">
        <v>580</v>
      </c>
      <c r="S715" s="99">
        <f t="shared" si="34"/>
        <v>5800</v>
      </c>
    </row>
    <row r="716" spans="1:19" x14ac:dyDescent="0.25">
      <c r="A716" s="143" t="s">
        <v>745</v>
      </c>
      <c r="B716" s="144" t="s">
        <v>50</v>
      </c>
      <c r="C716" s="46"/>
      <c r="D716" s="46">
        <v>25</v>
      </c>
      <c r="E716" s="46"/>
      <c r="F716" s="47"/>
      <c r="G716" s="47"/>
      <c r="H716" s="47"/>
      <c r="I716" s="48"/>
      <c r="J716" s="48"/>
      <c r="K716" s="48"/>
      <c r="L716" s="49"/>
      <c r="M716" s="96"/>
      <c r="N716" s="96"/>
      <c r="O716" s="146">
        <v>25</v>
      </c>
      <c r="P716" s="67">
        <v>1.0249999999999999</v>
      </c>
      <c r="Q716" s="97"/>
      <c r="R716" s="58">
        <v>15</v>
      </c>
      <c r="S716" s="99">
        <f t="shared" si="34"/>
        <v>375</v>
      </c>
    </row>
    <row r="717" spans="1:19" x14ac:dyDescent="0.25">
      <c r="A717" s="143" t="s">
        <v>746</v>
      </c>
      <c r="B717" s="144" t="s">
        <v>103</v>
      </c>
      <c r="C717" s="46"/>
      <c r="D717" s="46">
        <v>6</v>
      </c>
      <c r="E717" s="46"/>
      <c r="F717" s="47"/>
      <c r="G717" s="47"/>
      <c r="H717" s="47"/>
      <c r="I717" s="48"/>
      <c r="J717" s="48"/>
      <c r="K717" s="48"/>
      <c r="L717" s="49"/>
      <c r="M717" s="96"/>
      <c r="N717" s="96"/>
      <c r="O717" s="146">
        <v>6</v>
      </c>
      <c r="P717" s="67">
        <v>1.0249999999999999</v>
      </c>
      <c r="Q717" s="97"/>
      <c r="R717" s="58">
        <v>40</v>
      </c>
      <c r="S717" s="99">
        <f t="shared" si="34"/>
        <v>240</v>
      </c>
    </row>
    <row r="718" spans="1:19" ht="14.25" x14ac:dyDescent="0.2">
      <c r="A718" s="148" t="s">
        <v>747</v>
      </c>
      <c r="B718" s="144" t="s">
        <v>122</v>
      </c>
      <c r="C718" s="46"/>
      <c r="D718" s="46">
        <v>10</v>
      </c>
      <c r="E718" s="46"/>
      <c r="F718" s="47"/>
      <c r="G718" s="47"/>
      <c r="H718" s="47"/>
      <c r="I718" s="48"/>
      <c r="J718" s="48"/>
      <c r="K718" s="48"/>
      <c r="L718" s="49"/>
      <c r="M718" s="96"/>
      <c r="N718" s="96"/>
      <c r="O718" s="146">
        <v>10</v>
      </c>
      <c r="P718" s="67">
        <v>1.0249999999999999</v>
      </c>
      <c r="Q718" s="97"/>
      <c r="R718" s="58">
        <v>195</v>
      </c>
      <c r="S718" s="99">
        <f t="shared" si="34"/>
        <v>1950</v>
      </c>
    </row>
    <row r="719" spans="1:19" x14ac:dyDescent="0.25">
      <c r="A719" s="143" t="s">
        <v>748</v>
      </c>
      <c r="B719" s="144" t="s">
        <v>122</v>
      </c>
      <c r="C719" s="46"/>
      <c r="D719" s="46">
        <v>10</v>
      </c>
      <c r="E719" s="46"/>
      <c r="F719" s="47"/>
      <c r="G719" s="47"/>
      <c r="H719" s="47"/>
      <c r="I719" s="48"/>
      <c r="J719" s="48"/>
      <c r="K719" s="48"/>
      <c r="L719" s="49"/>
      <c r="M719" s="96"/>
      <c r="N719" s="96"/>
      <c r="O719" s="146">
        <v>10</v>
      </c>
      <c r="P719" s="67">
        <v>1.0249999999999999</v>
      </c>
      <c r="Q719" s="97"/>
      <c r="R719" s="58">
        <v>195</v>
      </c>
      <c r="S719" s="99">
        <f t="shared" si="34"/>
        <v>1950</v>
      </c>
    </row>
    <row r="720" spans="1:19" x14ac:dyDescent="0.25">
      <c r="A720" s="143" t="s">
        <v>749</v>
      </c>
      <c r="B720" s="144" t="s">
        <v>122</v>
      </c>
      <c r="C720" s="46"/>
      <c r="D720" s="46">
        <v>10</v>
      </c>
      <c r="E720" s="46"/>
      <c r="F720" s="47"/>
      <c r="G720" s="47"/>
      <c r="H720" s="47"/>
      <c r="I720" s="48"/>
      <c r="J720" s="48"/>
      <c r="K720" s="48"/>
      <c r="L720" s="49"/>
      <c r="M720" s="96"/>
      <c r="N720" s="96"/>
      <c r="O720" s="146">
        <v>10</v>
      </c>
      <c r="P720" s="67">
        <v>1.0249999999999999</v>
      </c>
      <c r="Q720" s="97"/>
      <c r="R720" s="58">
        <v>195</v>
      </c>
      <c r="S720" s="99">
        <f t="shared" si="34"/>
        <v>1950</v>
      </c>
    </row>
    <row r="721" spans="1:19" x14ac:dyDescent="0.25">
      <c r="A721" s="143" t="s">
        <v>750</v>
      </c>
      <c r="B721" s="144" t="s">
        <v>122</v>
      </c>
      <c r="C721" s="46"/>
      <c r="D721" s="46">
        <v>10</v>
      </c>
      <c r="E721" s="46"/>
      <c r="F721" s="47"/>
      <c r="G721" s="47"/>
      <c r="H721" s="47"/>
      <c r="I721" s="48"/>
      <c r="J721" s="48"/>
      <c r="K721" s="48"/>
      <c r="L721" s="49"/>
      <c r="M721" s="96"/>
      <c r="N721" s="96"/>
      <c r="O721" s="146">
        <v>10</v>
      </c>
      <c r="P721" s="67">
        <v>1.0249999999999999</v>
      </c>
      <c r="Q721" s="97"/>
      <c r="R721" s="58">
        <v>195</v>
      </c>
      <c r="S721" s="99">
        <f t="shared" si="34"/>
        <v>1950</v>
      </c>
    </row>
    <row r="722" spans="1:19" x14ac:dyDescent="0.25">
      <c r="A722" s="143" t="s">
        <v>751</v>
      </c>
      <c r="B722" s="144" t="s">
        <v>122</v>
      </c>
      <c r="C722" s="46"/>
      <c r="D722" s="46">
        <v>10</v>
      </c>
      <c r="E722" s="46"/>
      <c r="F722" s="47"/>
      <c r="G722" s="47"/>
      <c r="H722" s="47"/>
      <c r="I722" s="48"/>
      <c r="J722" s="48"/>
      <c r="K722" s="48"/>
      <c r="L722" s="49"/>
      <c r="M722" s="96"/>
      <c r="N722" s="96"/>
      <c r="O722" s="146">
        <v>10</v>
      </c>
      <c r="P722" s="67">
        <v>1.0249999999999999</v>
      </c>
      <c r="Q722" s="97"/>
      <c r="R722" s="58">
        <v>195</v>
      </c>
      <c r="S722" s="99">
        <f t="shared" si="34"/>
        <v>1950</v>
      </c>
    </row>
    <row r="723" spans="1:19" x14ac:dyDescent="0.25">
      <c r="A723" s="143" t="s">
        <v>752</v>
      </c>
      <c r="B723" s="144" t="s">
        <v>122</v>
      </c>
      <c r="C723" s="46"/>
      <c r="D723" s="46">
        <v>10</v>
      </c>
      <c r="E723" s="46"/>
      <c r="F723" s="47"/>
      <c r="G723" s="47"/>
      <c r="H723" s="47"/>
      <c r="I723" s="48"/>
      <c r="J723" s="48"/>
      <c r="K723" s="48"/>
      <c r="L723" s="49"/>
      <c r="M723" s="96"/>
      <c r="N723" s="96"/>
      <c r="O723" s="146">
        <v>10</v>
      </c>
      <c r="P723" s="67">
        <v>1.0249999999999999</v>
      </c>
      <c r="Q723" s="97"/>
      <c r="R723" s="58">
        <v>195</v>
      </c>
      <c r="S723" s="99">
        <f t="shared" si="34"/>
        <v>1950</v>
      </c>
    </row>
    <row r="724" spans="1:19" x14ac:dyDescent="0.25">
      <c r="A724" s="143" t="s">
        <v>753</v>
      </c>
      <c r="B724" s="144" t="s">
        <v>122</v>
      </c>
      <c r="C724" s="46"/>
      <c r="D724" s="46">
        <v>10</v>
      </c>
      <c r="E724" s="46"/>
      <c r="F724" s="47"/>
      <c r="G724" s="47"/>
      <c r="H724" s="47"/>
      <c r="I724" s="48"/>
      <c r="J724" s="48"/>
      <c r="K724" s="48"/>
      <c r="L724" s="49"/>
      <c r="M724" s="96"/>
      <c r="N724" s="96"/>
      <c r="O724" s="146">
        <v>10</v>
      </c>
      <c r="P724" s="67">
        <v>1.0249999999999999</v>
      </c>
      <c r="Q724" s="97"/>
      <c r="R724" s="58">
        <v>195</v>
      </c>
      <c r="S724" s="99">
        <f t="shared" si="34"/>
        <v>1950</v>
      </c>
    </row>
    <row r="725" spans="1:19" x14ac:dyDescent="0.25">
      <c r="A725" s="143" t="s">
        <v>754</v>
      </c>
      <c r="B725" s="144" t="s">
        <v>122</v>
      </c>
      <c r="C725" s="46"/>
      <c r="D725" s="46">
        <v>10</v>
      </c>
      <c r="E725" s="46"/>
      <c r="F725" s="47"/>
      <c r="G725" s="47"/>
      <c r="H725" s="47"/>
      <c r="I725" s="48"/>
      <c r="J725" s="48"/>
      <c r="K725" s="48"/>
      <c r="L725" s="49"/>
      <c r="M725" s="96"/>
      <c r="N725" s="96"/>
      <c r="O725" s="146">
        <v>10</v>
      </c>
      <c r="P725" s="67">
        <v>1.0249999999999999</v>
      </c>
      <c r="Q725" s="97"/>
      <c r="R725" s="58">
        <v>195</v>
      </c>
      <c r="S725" s="99">
        <f t="shared" si="34"/>
        <v>1950</v>
      </c>
    </row>
    <row r="726" spans="1:19" x14ac:dyDescent="0.25">
      <c r="A726" s="143" t="s">
        <v>755</v>
      </c>
      <c r="B726" s="144" t="s">
        <v>73</v>
      </c>
      <c r="C726" s="46"/>
      <c r="D726" s="46">
        <v>2</v>
      </c>
      <c r="E726" s="46"/>
      <c r="F726" s="47"/>
      <c r="G726" s="47"/>
      <c r="H726" s="47"/>
      <c r="I726" s="48"/>
      <c r="J726" s="48"/>
      <c r="K726" s="48"/>
      <c r="L726" s="49"/>
      <c r="M726" s="96"/>
      <c r="N726" s="96"/>
      <c r="O726" s="146">
        <v>2</v>
      </c>
      <c r="P726" s="67">
        <v>1.0249999999999999</v>
      </c>
      <c r="Q726" s="97"/>
      <c r="R726" s="58">
        <v>1200</v>
      </c>
      <c r="S726" s="99">
        <f t="shared" si="34"/>
        <v>2400</v>
      </c>
    </row>
    <row r="727" spans="1:19" x14ac:dyDescent="0.25">
      <c r="A727" s="149" t="s">
        <v>756</v>
      </c>
      <c r="B727" s="144" t="s">
        <v>50</v>
      </c>
      <c r="C727" s="46"/>
      <c r="D727" s="46">
        <v>2</v>
      </c>
      <c r="E727" s="46"/>
      <c r="F727" s="47"/>
      <c r="G727" s="47"/>
      <c r="H727" s="47"/>
      <c r="I727" s="48"/>
      <c r="J727" s="48"/>
      <c r="K727" s="48"/>
      <c r="L727" s="49"/>
      <c r="M727" s="96"/>
      <c r="N727" s="96"/>
      <c r="O727" s="146">
        <v>2</v>
      </c>
      <c r="P727" s="67">
        <v>1.0249999999999999</v>
      </c>
      <c r="Q727" s="97"/>
      <c r="R727" s="58">
        <v>680</v>
      </c>
      <c r="S727" s="99">
        <f t="shared" si="34"/>
        <v>1360</v>
      </c>
    </row>
    <row r="728" spans="1:19" x14ac:dyDescent="0.25">
      <c r="A728" s="143" t="s">
        <v>757</v>
      </c>
      <c r="B728" s="144" t="s">
        <v>50</v>
      </c>
      <c r="C728" s="46"/>
      <c r="D728" s="46">
        <v>20</v>
      </c>
      <c r="E728" s="46"/>
      <c r="F728" s="47"/>
      <c r="G728" s="47"/>
      <c r="H728" s="47"/>
      <c r="I728" s="48"/>
      <c r="J728" s="48"/>
      <c r="K728" s="48"/>
      <c r="L728" s="49"/>
      <c r="M728" s="96"/>
      <c r="N728" s="96"/>
      <c r="O728" s="146">
        <v>20</v>
      </c>
      <c r="P728" s="67">
        <v>1.0249999999999999</v>
      </c>
      <c r="Q728" s="97"/>
      <c r="R728" s="58">
        <v>260</v>
      </c>
      <c r="S728" s="99">
        <f t="shared" si="34"/>
        <v>5200</v>
      </c>
    </row>
    <row r="729" spans="1:19" x14ac:dyDescent="0.25">
      <c r="A729" s="143" t="s">
        <v>758</v>
      </c>
      <c r="B729" s="144" t="s">
        <v>50</v>
      </c>
      <c r="C729" s="46"/>
      <c r="D729" s="46">
        <v>20</v>
      </c>
      <c r="E729" s="46"/>
      <c r="F729" s="47"/>
      <c r="G729" s="47"/>
      <c r="H729" s="47"/>
      <c r="I729" s="48"/>
      <c r="J729" s="48"/>
      <c r="K729" s="48"/>
      <c r="L729" s="49"/>
      <c r="M729" s="96"/>
      <c r="N729" s="96"/>
      <c r="O729" s="146">
        <v>20</v>
      </c>
      <c r="P729" s="67">
        <v>1.0249999999999999</v>
      </c>
      <c r="Q729" s="97"/>
      <c r="R729" s="58">
        <v>260</v>
      </c>
      <c r="S729" s="99">
        <f t="shared" si="34"/>
        <v>5200</v>
      </c>
    </row>
    <row r="730" spans="1:19" x14ac:dyDescent="0.25">
      <c r="A730" s="143" t="s">
        <v>759</v>
      </c>
      <c r="B730" s="144" t="s">
        <v>50</v>
      </c>
      <c r="C730" s="46"/>
      <c r="D730" s="46">
        <v>20</v>
      </c>
      <c r="E730" s="46"/>
      <c r="F730" s="47"/>
      <c r="G730" s="47"/>
      <c r="H730" s="47"/>
      <c r="I730" s="48"/>
      <c r="J730" s="48"/>
      <c r="K730" s="48"/>
      <c r="L730" s="49"/>
      <c r="M730" s="96"/>
      <c r="N730" s="96"/>
      <c r="O730" s="146">
        <v>20</v>
      </c>
      <c r="P730" s="67">
        <v>1.0249999999999999</v>
      </c>
      <c r="Q730" s="97"/>
      <c r="R730" s="58">
        <v>260</v>
      </c>
      <c r="S730" s="99">
        <f t="shared" si="34"/>
        <v>5200</v>
      </c>
    </row>
    <row r="731" spans="1:19" x14ac:dyDescent="0.25">
      <c r="A731" s="143" t="s">
        <v>760</v>
      </c>
      <c r="B731" s="144" t="s">
        <v>50</v>
      </c>
      <c r="C731" s="46"/>
      <c r="D731" s="46">
        <v>3</v>
      </c>
      <c r="E731" s="46"/>
      <c r="F731" s="47"/>
      <c r="G731" s="47"/>
      <c r="H731" s="47"/>
      <c r="I731" s="48"/>
      <c r="J731" s="48"/>
      <c r="K731" s="48"/>
      <c r="L731" s="49"/>
      <c r="M731" s="96"/>
      <c r="N731" s="96"/>
      <c r="O731" s="146">
        <v>3</v>
      </c>
      <c r="P731" s="67">
        <v>1.0249999999999999</v>
      </c>
      <c r="Q731" s="97"/>
      <c r="R731" s="58">
        <v>260</v>
      </c>
      <c r="S731" s="99">
        <f t="shared" si="34"/>
        <v>780</v>
      </c>
    </row>
    <row r="732" spans="1:19" x14ac:dyDescent="0.25">
      <c r="A732" s="143" t="s">
        <v>761</v>
      </c>
      <c r="B732" s="144" t="s">
        <v>50</v>
      </c>
      <c r="C732" s="46"/>
      <c r="D732" s="46">
        <v>3</v>
      </c>
      <c r="E732" s="46"/>
      <c r="F732" s="47"/>
      <c r="G732" s="47"/>
      <c r="H732" s="47"/>
      <c r="I732" s="48"/>
      <c r="J732" s="48"/>
      <c r="K732" s="48"/>
      <c r="L732" s="49"/>
      <c r="M732" s="96"/>
      <c r="N732" s="96"/>
      <c r="O732" s="146">
        <v>3</v>
      </c>
      <c r="P732" s="67">
        <v>1.0249999999999999</v>
      </c>
      <c r="Q732" s="97"/>
      <c r="R732" s="58">
        <v>350</v>
      </c>
      <c r="S732" s="99">
        <f t="shared" si="34"/>
        <v>1050</v>
      </c>
    </row>
    <row r="733" spans="1:19" x14ac:dyDescent="0.25">
      <c r="A733" s="143" t="s">
        <v>762</v>
      </c>
      <c r="B733" s="144" t="s">
        <v>50</v>
      </c>
      <c r="C733" s="46"/>
      <c r="D733" s="46">
        <v>3</v>
      </c>
      <c r="E733" s="46"/>
      <c r="F733" s="47"/>
      <c r="G733" s="47"/>
      <c r="H733" s="47"/>
      <c r="I733" s="48"/>
      <c r="J733" s="48"/>
      <c r="K733" s="48"/>
      <c r="L733" s="49"/>
      <c r="M733" s="96"/>
      <c r="N733" s="96"/>
      <c r="O733" s="146">
        <v>3</v>
      </c>
      <c r="P733" s="67">
        <v>1.0249999999999999</v>
      </c>
      <c r="Q733" s="97"/>
      <c r="R733" s="58">
        <v>350</v>
      </c>
      <c r="S733" s="99">
        <f t="shared" si="34"/>
        <v>1050</v>
      </c>
    </row>
    <row r="734" spans="1:19" ht="18.75" customHeight="1" x14ac:dyDescent="0.25">
      <c r="A734" s="143" t="s">
        <v>763</v>
      </c>
      <c r="B734" s="144" t="s">
        <v>50</v>
      </c>
      <c r="C734" s="46"/>
      <c r="D734" s="46">
        <v>3</v>
      </c>
      <c r="E734" s="46"/>
      <c r="F734" s="47"/>
      <c r="G734" s="47"/>
      <c r="H734" s="47"/>
      <c r="I734" s="48"/>
      <c r="J734" s="48"/>
      <c r="K734" s="48"/>
      <c r="L734" s="49"/>
      <c r="M734" s="96"/>
      <c r="N734" s="96"/>
      <c r="O734" s="146">
        <v>3</v>
      </c>
      <c r="P734" s="67">
        <v>1.0249999999999999</v>
      </c>
      <c r="Q734" s="97"/>
      <c r="R734" s="58">
        <v>350</v>
      </c>
      <c r="S734" s="99">
        <f t="shared" si="34"/>
        <v>1050</v>
      </c>
    </row>
    <row r="735" spans="1:19" ht="25.5" x14ac:dyDescent="0.25">
      <c r="A735" s="150" t="s">
        <v>764</v>
      </c>
      <c r="B735" s="144" t="s">
        <v>50</v>
      </c>
      <c r="C735" s="46"/>
      <c r="D735" s="46">
        <v>500</v>
      </c>
      <c r="E735" s="46"/>
      <c r="F735" s="47"/>
      <c r="G735" s="47"/>
      <c r="H735" s="47"/>
      <c r="I735" s="48"/>
      <c r="J735" s="48"/>
      <c r="K735" s="48"/>
      <c r="L735" s="49"/>
      <c r="M735" s="96"/>
      <c r="N735" s="96"/>
      <c r="O735" s="146">
        <v>500</v>
      </c>
      <c r="P735" s="67">
        <v>1.0249999999999999</v>
      </c>
      <c r="Q735" s="97"/>
      <c r="R735" s="58">
        <v>5</v>
      </c>
      <c r="S735" s="99">
        <f t="shared" si="34"/>
        <v>2500</v>
      </c>
    </row>
    <row r="736" spans="1:19" x14ac:dyDescent="0.25">
      <c r="A736" s="143" t="s">
        <v>765</v>
      </c>
      <c r="B736" s="144" t="s">
        <v>122</v>
      </c>
      <c r="C736" s="46"/>
      <c r="D736" s="46">
        <v>5</v>
      </c>
      <c r="E736" s="46"/>
      <c r="F736" s="47"/>
      <c r="G736" s="47"/>
      <c r="H736" s="47"/>
      <c r="I736" s="48"/>
      <c r="J736" s="48"/>
      <c r="K736" s="48"/>
      <c r="L736" s="49"/>
      <c r="M736" s="96"/>
      <c r="N736" s="96"/>
      <c r="O736" s="146">
        <v>5</v>
      </c>
      <c r="P736" s="67">
        <v>1.0249999999999999</v>
      </c>
      <c r="Q736" s="97"/>
      <c r="R736" s="58">
        <v>150</v>
      </c>
      <c r="S736" s="99">
        <f t="shared" si="34"/>
        <v>750</v>
      </c>
    </row>
    <row r="737" spans="1:19" x14ac:dyDescent="0.2">
      <c r="A737" s="151" t="s">
        <v>766</v>
      </c>
      <c r="B737" s="144" t="s">
        <v>73</v>
      </c>
      <c r="C737" s="46"/>
      <c r="D737" s="46">
        <v>3</v>
      </c>
      <c r="E737" s="46"/>
      <c r="F737" s="47"/>
      <c r="G737" s="47"/>
      <c r="H737" s="47"/>
      <c r="I737" s="48"/>
      <c r="J737" s="48"/>
      <c r="K737" s="48"/>
      <c r="L737" s="49"/>
      <c r="M737" s="96"/>
      <c r="N737" s="96"/>
      <c r="O737" s="146">
        <v>3</v>
      </c>
      <c r="P737" s="67">
        <v>1.0249999999999999</v>
      </c>
      <c r="Q737" s="97"/>
      <c r="R737" s="58">
        <v>2900</v>
      </c>
      <c r="S737" s="99">
        <f t="shared" si="34"/>
        <v>8700</v>
      </c>
    </row>
    <row r="738" spans="1:19" x14ac:dyDescent="0.25">
      <c r="A738" s="143" t="s">
        <v>767</v>
      </c>
      <c r="B738" s="144" t="s">
        <v>50</v>
      </c>
      <c r="C738" s="46"/>
      <c r="D738" s="46">
        <v>12</v>
      </c>
      <c r="E738" s="46"/>
      <c r="F738" s="47"/>
      <c r="G738" s="47"/>
      <c r="H738" s="47"/>
      <c r="I738" s="48"/>
      <c r="J738" s="48"/>
      <c r="K738" s="48"/>
      <c r="L738" s="49"/>
      <c r="M738" s="96"/>
      <c r="N738" s="96"/>
      <c r="O738" s="146">
        <v>12</v>
      </c>
      <c r="P738" s="67">
        <v>1.0249999999999999</v>
      </c>
      <c r="Q738" s="97"/>
      <c r="R738" s="58">
        <v>950</v>
      </c>
      <c r="S738" s="99">
        <f t="shared" si="34"/>
        <v>11400</v>
      </c>
    </row>
    <row r="739" spans="1:19" x14ac:dyDescent="0.25">
      <c r="A739" s="143" t="s">
        <v>768</v>
      </c>
      <c r="B739" s="144" t="s">
        <v>50</v>
      </c>
      <c r="C739" s="46"/>
      <c r="D739" s="46">
        <v>12</v>
      </c>
      <c r="E739" s="46"/>
      <c r="F739" s="47"/>
      <c r="G739" s="47"/>
      <c r="H739" s="47"/>
      <c r="I739" s="48"/>
      <c r="J739" s="48"/>
      <c r="K739" s="48"/>
      <c r="L739" s="49"/>
      <c r="M739" s="96"/>
      <c r="N739" s="96"/>
      <c r="O739" s="146">
        <v>12</v>
      </c>
      <c r="P739" s="67">
        <v>1.0249999999999999</v>
      </c>
      <c r="Q739" s="97"/>
      <c r="R739" s="58">
        <v>128</v>
      </c>
      <c r="S739" s="99">
        <f t="shared" si="34"/>
        <v>1536</v>
      </c>
    </row>
    <row r="740" spans="1:19" x14ac:dyDescent="0.25">
      <c r="A740" s="143" t="s">
        <v>769</v>
      </c>
      <c r="B740" s="144" t="s">
        <v>50</v>
      </c>
      <c r="C740" s="46"/>
      <c r="D740" s="46">
        <v>10</v>
      </c>
      <c r="E740" s="46"/>
      <c r="F740" s="47"/>
      <c r="G740" s="47"/>
      <c r="H740" s="47"/>
      <c r="I740" s="48"/>
      <c r="J740" s="48"/>
      <c r="K740" s="48"/>
      <c r="L740" s="49"/>
      <c r="M740" s="96"/>
      <c r="N740" s="96"/>
      <c r="O740" s="146">
        <v>10</v>
      </c>
      <c r="P740" s="67">
        <v>1.0249999999999999</v>
      </c>
      <c r="Q740" s="97"/>
      <c r="R740" s="58">
        <v>135</v>
      </c>
      <c r="S740" s="99">
        <f t="shared" si="34"/>
        <v>1350</v>
      </c>
    </row>
    <row r="741" spans="1:19" x14ac:dyDescent="0.25">
      <c r="A741" s="143" t="s">
        <v>770</v>
      </c>
      <c r="B741" s="144" t="s">
        <v>103</v>
      </c>
      <c r="C741" s="46"/>
      <c r="D741" s="46">
        <v>20</v>
      </c>
      <c r="E741" s="46"/>
      <c r="F741" s="47"/>
      <c r="G741" s="47"/>
      <c r="H741" s="47"/>
      <c r="I741" s="48"/>
      <c r="J741" s="48"/>
      <c r="K741" s="48"/>
      <c r="L741" s="49"/>
      <c r="M741" s="96"/>
      <c r="N741" s="96"/>
      <c r="O741" s="146">
        <v>20</v>
      </c>
      <c r="P741" s="67">
        <v>1.0249999999999999</v>
      </c>
      <c r="Q741" s="97"/>
      <c r="R741" s="58">
        <v>60</v>
      </c>
      <c r="S741" s="99">
        <f t="shared" si="34"/>
        <v>1200</v>
      </c>
    </row>
    <row r="742" spans="1:19" x14ac:dyDescent="0.25">
      <c r="A742" s="143" t="s">
        <v>771</v>
      </c>
      <c r="B742" s="144" t="s">
        <v>103</v>
      </c>
      <c r="C742" s="46"/>
      <c r="D742" s="46">
        <v>10</v>
      </c>
      <c r="E742" s="46"/>
      <c r="F742" s="47"/>
      <c r="G742" s="47"/>
      <c r="H742" s="47"/>
      <c r="I742" s="48"/>
      <c r="J742" s="48"/>
      <c r="K742" s="48"/>
      <c r="L742" s="49"/>
      <c r="M742" s="96"/>
      <c r="N742" s="96"/>
      <c r="O742" s="146">
        <v>10</v>
      </c>
      <c r="P742" s="67">
        <v>1.0249999999999999</v>
      </c>
      <c r="Q742" s="97"/>
      <c r="R742" s="58">
        <v>100</v>
      </c>
      <c r="S742" s="99">
        <f t="shared" si="34"/>
        <v>1000</v>
      </c>
    </row>
    <row r="743" spans="1:19" x14ac:dyDescent="0.25">
      <c r="A743" s="143" t="s">
        <v>772</v>
      </c>
      <c r="B743" s="144" t="s">
        <v>50</v>
      </c>
      <c r="C743" s="46"/>
      <c r="D743" s="46">
        <v>10</v>
      </c>
      <c r="E743" s="46"/>
      <c r="F743" s="47"/>
      <c r="G743" s="47"/>
      <c r="H743" s="47"/>
      <c r="I743" s="48"/>
      <c r="J743" s="48"/>
      <c r="K743" s="48"/>
      <c r="L743" s="49"/>
      <c r="M743" s="96"/>
      <c r="N743" s="96"/>
      <c r="O743" s="146">
        <v>10</v>
      </c>
      <c r="P743" s="67">
        <v>1.0249999999999999</v>
      </c>
      <c r="Q743" s="97"/>
      <c r="R743" s="58">
        <v>30</v>
      </c>
      <c r="S743" s="99">
        <f t="shared" si="34"/>
        <v>300</v>
      </c>
    </row>
    <row r="744" spans="1:19" x14ac:dyDescent="0.25">
      <c r="A744" s="143" t="s">
        <v>773</v>
      </c>
      <c r="B744" s="144" t="s">
        <v>50</v>
      </c>
      <c r="C744" s="46"/>
      <c r="D744" s="46">
        <v>6</v>
      </c>
      <c r="E744" s="46"/>
      <c r="F744" s="47"/>
      <c r="G744" s="47"/>
      <c r="H744" s="47"/>
      <c r="I744" s="48"/>
      <c r="J744" s="48"/>
      <c r="K744" s="48"/>
      <c r="L744" s="49"/>
      <c r="M744" s="96"/>
      <c r="N744" s="96"/>
      <c r="O744" s="146">
        <v>6</v>
      </c>
      <c r="P744" s="67">
        <v>1.0249999999999999</v>
      </c>
      <c r="Q744" s="97"/>
      <c r="R744" s="58">
        <v>65</v>
      </c>
      <c r="S744" s="99">
        <f t="shared" si="34"/>
        <v>390</v>
      </c>
    </row>
    <row r="745" spans="1:19" x14ac:dyDescent="0.25">
      <c r="A745" s="143" t="s">
        <v>774</v>
      </c>
      <c r="B745" s="144" t="s">
        <v>295</v>
      </c>
      <c r="C745" s="46"/>
      <c r="D745" s="46">
        <v>2</v>
      </c>
      <c r="E745" s="46"/>
      <c r="F745" s="47"/>
      <c r="G745" s="47"/>
      <c r="H745" s="47"/>
      <c r="I745" s="48"/>
      <c r="J745" s="48"/>
      <c r="K745" s="48"/>
      <c r="L745" s="49"/>
      <c r="M745" s="96"/>
      <c r="N745" s="96"/>
      <c r="O745" s="146">
        <v>2</v>
      </c>
      <c r="P745" s="67">
        <v>1.0249999999999999</v>
      </c>
      <c r="Q745" s="97"/>
      <c r="R745" s="58">
        <v>220</v>
      </c>
      <c r="S745" s="99">
        <f t="shared" si="34"/>
        <v>440</v>
      </c>
    </row>
    <row r="746" spans="1:19" x14ac:dyDescent="0.25">
      <c r="A746" s="143" t="s">
        <v>775</v>
      </c>
      <c r="B746" s="144" t="s">
        <v>50</v>
      </c>
      <c r="C746" s="46"/>
      <c r="D746" s="46">
        <v>4</v>
      </c>
      <c r="E746" s="46"/>
      <c r="F746" s="47"/>
      <c r="G746" s="47"/>
      <c r="H746" s="47"/>
      <c r="I746" s="48"/>
      <c r="J746" s="48"/>
      <c r="K746" s="48"/>
      <c r="L746" s="49"/>
      <c r="M746" s="96"/>
      <c r="N746" s="96"/>
      <c r="O746" s="146">
        <v>4</v>
      </c>
      <c r="P746" s="67">
        <v>1.0249999999999999</v>
      </c>
      <c r="Q746" s="97"/>
      <c r="R746" s="58">
        <v>890</v>
      </c>
      <c r="S746" s="99">
        <f t="shared" si="34"/>
        <v>3560</v>
      </c>
    </row>
    <row r="747" spans="1:19" x14ac:dyDescent="0.25">
      <c r="A747" s="143" t="s">
        <v>776</v>
      </c>
      <c r="B747" s="144" t="s">
        <v>50</v>
      </c>
      <c r="C747" s="46"/>
      <c r="D747" s="46">
        <v>2</v>
      </c>
      <c r="E747" s="46"/>
      <c r="F747" s="47"/>
      <c r="G747" s="47"/>
      <c r="H747" s="47"/>
      <c r="I747" s="48"/>
      <c r="J747" s="48"/>
      <c r="K747" s="48"/>
      <c r="L747" s="49"/>
      <c r="M747" s="96"/>
      <c r="N747" s="96"/>
      <c r="O747" s="146">
        <v>2</v>
      </c>
      <c r="P747" s="67">
        <v>1.0249999999999999</v>
      </c>
      <c r="Q747" s="97"/>
      <c r="R747" s="58">
        <v>4800</v>
      </c>
      <c r="S747" s="99">
        <f t="shared" si="34"/>
        <v>9600</v>
      </c>
    </row>
    <row r="748" spans="1:19" x14ac:dyDescent="0.25">
      <c r="A748" s="143" t="s">
        <v>777</v>
      </c>
      <c r="B748" s="144" t="s">
        <v>50</v>
      </c>
      <c r="C748" s="46"/>
      <c r="D748" s="46">
        <v>4</v>
      </c>
      <c r="E748" s="46"/>
      <c r="F748" s="47"/>
      <c r="G748" s="47"/>
      <c r="H748" s="47"/>
      <c r="I748" s="48"/>
      <c r="J748" s="48"/>
      <c r="K748" s="48"/>
      <c r="L748" s="49"/>
      <c r="M748" s="96"/>
      <c r="N748" s="96"/>
      <c r="O748" s="146">
        <v>4</v>
      </c>
      <c r="P748" s="67">
        <v>1.0249999999999999</v>
      </c>
      <c r="Q748" s="97"/>
      <c r="R748" s="58">
        <v>1800</v>
      </c>
      <c r="S748" s="99">
        <f t="shared" si="34"/>
        <v>7200</v>
      </c>
    </row>
    <row r="749" spans="1:19" x14ac:dyDescent="0.25">
      <c r="A749" s="143" t="s">
        <v>778</v>
      </c>
      <c r="B749" s="144" t="s">
        <v>50</v>
      </c>
      <c r="C749" s="46"/>
      <c r="D749" s="46">
        <v>2</v>
      </c>
      <c r="E749" s="46"/>
      <c r="F749" s="47"/>
      <c r="G749" s="47"/>
      <c r="H749" s="47"/>
      <c r="I749" s="48"/>
      <c r="J749" s="48"/>
      <c r="K749" s="48"/>
      <c r="L749" s="49"/>
      <c r="M749" s="96"/>
      <c r="N749" s="96"/>
      <c r="O749" s="146">
        <v>2</v>
      </c>
      <c r="P749" s="67">
        <v>1.0249999999999999</v>
      </c>
      <c r="Q749" s="97"/>
      <c r="R749" s="58">
        <v>260</v>
      </c>
      <c r="S749" s="99">
        <f t="shared" si="34"/>
        <v>520</v>
      </c>
    </row>
    <row r="750" spans="1:19" ht="14.25" x14ac:dyDescent="0.2">
      <c r="A750" s="152" t="s">
        <v>779</v>
      </c>
      <c r="B750" s="144" t="s">
        <v>50</v>
      </c>
      <c r="C750" s="46"/>
      <c r="D750" s="46">
        <v>10</v>
      </c>
      <c r="E750" s="46"/>
      <c r="F750" s="47"/>
      <c r="G750" s="47"/>
      <c r="H750" s="47"/>
      <c r="I750" s="48"/>
      <c r="J750" s="48"/>
      <c r="K750" s="48"/>
      <c r="L750" s="49"/>
      <c r="M750" s="96"/>
      <c r="N750" s="96"/>
      <c r="O750" s="146">
        <v>10</v>
      </c>
      <c r="P750" s="67">
        <v>1.0249999999999999</v>
      </c>
      <c r="Q750" s="97"/>
      <c r="R750" s="58">
        <v>260</v>
      </c>
      <c r="S750" s="99">
        <f t="shared" si="34"/>
        <v>2600</v>
      </c>
    </row>
    <row r="751" spans="1:19" x14ac:dyDescent="0.25">
      <c r="A751" s="143" t="s">
        <v>767</v>
      </c>
      <c r="B751" s="144" t="s">
        <v>50</v>
      </c>
      <c r="C751" s="46"/>
      <c r="D751" s="46">
        <v>10</v>
      </c>
      <c r="E751" s="46"/>
      <c r="F751" s="47"/>
      <c r="G751" s="47"/>
      <c r="H751" s="47"/>
      <c r="I751" s="48"/>
      <c r="J751" s="48"/>
      <c r="K751" s="48"/>
      <c r="L751" s="49"/>
      <c r="M751" s="96"/>
      <c r="N751" s="96"/>
      <c r="O751" s="146">
        <v>10</v>
      </c>
      <c r="P751" s="67">
        <v>1.0249999999999999</v>
      </c>
      <c r="Q751" s="97"/>
      <c r="R751" s="58">
        <v>260</v>
      </c>
      <c r="S751" s="99">
        <f t="shared" ref="S751:S761" si="35">R751*O751</f>
        <v>2600</v>
      </c>
    </row>
    <row r="752" spans="1:19" x14ac:dyDescent="0.25">
      <c r="A752" s="143" t="s">
        <v>780</v>
      </c>
      <c r="B752" s="144" t="s">
        <v>50</v>
      </c>
      <c r="C752" s="46"/>
      <c r="D752" s="46">
        <v>10</v>
      </c>
      <c r="E752" s="46"/>
      <c r="F752" s="47"/>
      <c r="G752" s="47"/>
      <c r="H752" s="47"/>
      <c r="I752" s="48"/>
      <c r="J752" s="48"/>
      <c r="K752" s="48"/>
      <c r="L752" s="49"/>
      <c r="M752" s="96"/>
      <c r="N752" s="96"/>
      <c r="O752" s="146">
        <v>10</v>
      </c>
      <c r="P752" s="67">
        <v>1.0249999999999999</v>
      </c>
      <c r="Q752" s="97"/>
      <c r="R752" s="58">
        <v>260</v>
      </c>
      <c r="S752" s="99">
        <f t="shared" si="35"/>
        <v>2600</v>
      </c>
    </row>
    <row r="753" spans="1:19" ht="14.25" x14ac:dyDescent="0.25">
      <c r="A753" s="153" t="s">
        <v>781</v>
      </c>
      <c r="B753" s="144" t="s">
        <v>50</v>
      </c>
      <c r="C753" s="46"/>
      <c r="D753" s="46">
        <v>10</v>
      </c>
      <c r="E753" s="46"/>
      <c r="F753" s="47"/>
      <c r="G753" s="47"/>
      <c r="H753" s="47"/>
      <c r="I753" s="48"/>
      <c r="J753" s="48"/>
      <c r="K753" s="48"/>
      <c r="L753" s="49"/>
      <c r="M753" s="96"/>
      <c r="N753" s="96"/>
      <c r="O753" s="146">
        <v>10</v>
      </c>
      <c r="P753" s="67">
        <v>1.0249999999999999</v>
      </c>
      <c r="Q753" s="97"/>
      <c r="R753" s="58">
        <v>260</v>
      </c>
      <c r="S753" s="99">
        <f t="shared" si="35"/>
        <v>2600</v>
      </c>
    </row>
    <row r="754" spans="1:19" ht="14.25" x14ac:dyDescent="0.25">
      <c r="A754" s="153" t="s">
        <v>782</v>
      </c>
      <c r="B754" s="144" t="s">
        <v>50</v>
      </c>
      <c r="C754" s="46"/>
      <c r="D754" s="46">
        <v>10</v>
      </c>
      <c r="E754" s="46"/>
      <c r="F754" s="47"/>
      <c r="G754" s="47"/>
      <c r="H754" s="47"/>
      <c r="I754" s="48"/>
      <c r="J754" s="48"/>
      <c r="K754" s="48"/>
      <c r="L754" s="49"/>
      <c r="M754" s="96"/>
      <c r="N754" s="96"/>
      <c r="O754" s="146">
        <v>10</v>
      </c>
      <c r="P754" s="67">
        <v>1.0249999999999999</v>
      </c>
      <c r="Q754" s="97"/>
      <c r="R754" s="58">
        <v>260</v>
      </c>
      <c r="S754" s="99">
        <f t="shared" si="35"/>
        <v>2600</v>
      </c>
    </row>
    <row r="755" spans="1:19" ht="14.25" x14ac:dyDescent="0.25">
      <c r="A755" s="153" t="s">
        <v>783</v>
      </c>
      <c r="B755" s="144" t="s">
        <v>50</v>
      </c>
      <c r="C755" s="46"/>
      <c r="D755" s="46">
        <v>10</v>
      </c>
      <c r="E755" s="46"/>
      <c r="F755" s="47"/>
      <c r="G755" s="47"/>
      <c r="H755" s="47"/>
      <c r="I755" s="48"/>
      <c r="J755" s="48"/>
      <c r="K755" s="48"/>
      <c r="L755" s="49"/>
      <c r="M755" s="96"/>
      <c r="N755" s="96"/>
      <c r="O755" s="146">
        <v>10</v>
      </c>
      <c r="P755" s="67">
        <v>1.0249999999999999</v>
      </c>
      <c r="Q755" s="97"/>
      <c r="R755" s="58">
        <v>260</v>
      </c>
      <c r="S755" s="99">
        <f t="shared" si="35"/>
        <v>2600</v>
      </c>
    </row>
    <row r="756" spans="1:19" ht="14.25" x14ac:dyDescent="0.25">
      <c r="A756" s="153" t="s">
        <v>784</v>
      </c>
      <c r="B756" s="144" t="s">
        <v>50</v>
      </c>
      <c r="C756" s="46"/>
      <c r="D756" s="46">
        <v>10</v>
      </c>
      <c r="E756" s="46"/>
      <c r="F756" s="47"/>
      <c r="G756" s="47"/>
      <c r="H756" s="47"/>
      <c r="I756" s="48"/>
      <c r="J756" s="48"/>
      <c r="K756" s="48"/>
      <c r="L756" s="49"/>
      <c r="M756" s="96"/>
      <c r="N756" s="96"/>
      <c r="O756" s="146">
        <v>10</v>
      </c>
      <c r="P756" s="67">
        <v>1.0249999999999999</v>
      </c>
      <c r="Q756" s="97"/>
      <c r="R756" s="58">
        <v>1750</v>
      </c>
      <c r="S756" s="99">
        <f t="shared" si="35"/>
        <v>17500</v>
      </c>
    </row>
    <row r="757" spans="1:19" x14ac:dyDescent="0.25">
      <c r="A757" s="143" t="s">
        <v>785</v>
      </c>
      <c r="B757" s="144" t="s">
        <v>50</v>
      </c>
      <c r="C757" s="46"/>
      <c r="D757" s="46">
        <v>1</v>
      </c>
      <c r="E757" s="46"/>
      <c r="F757" s="47"/>
      <c r="G757" s="47"/>
      <c r="H757" s="47"/>
      <c r="I757" s="48"/>
      <c r="J757" s="48"/>
      <c r="K757" s="48"/>
      <c r="L757" s="49"/>
      <c r="M757" s="96"/>
      <c r="N757" s="96"/>
      <c r="O757" s="146">
        <v>1</v>
      </c>
      <c r="P757" s="67">
        <v>1.0249999999999999</v>
      </c>
      <c r="Q757" s="97"/>
      <c r="R757" s="58">
        <v>2500</v>
      </c>
      <c r="S757" s="99">
        <f t="shared" si="35"/>
        <v>2500</v>
      </c>
    </row>
    <row r="758" spans="1:19" x14ac:dyDescent="0.25">
      <c r="A758" s="143" t="s">
        <v>786</v>
      </c>
      <c r="B758" s="144" t="s">
        <v>50</v>
      </c>
      <c r="C758" s="46"/>
      <c r="D758" s="46">
        <v>1</v>
      </c>
      <c r="E758" s="46"/>
      <c r="F758" s="47"/>
      <c r="G758" s="47"/>
      <c r="H758" s="47"/>
      <c r="I758" s="48"/>
      <c r="J758" s="48"/>
      <c r="K758" s="48"/>
      <c r="L758" s="49"/>
      <c r="M758" s="96"/>
      <c r="N758" s="96"/>
      <c r="O758" s="146">
        <v>1</v>
      </c>
      <c r="P758" s="67">
        <v>1.0249999999999999</v>
      </c>
      <c r="Q758" s="97"/>
      <c r="R758" s="58">
        <v>850</v>
      </c>
      <c r="S758" s="99">
        <f t="shared" si="35"/>
        <v>850</v>
      </c>
    </row>
    <row r="759" spans="1:19" ht="25.5" x14ac:dyDescent="0.25">
      <c r="A759" s="143" t="s">
        <v>787</v>
      </c>
      <c r="B759" s="144" t="s">
        <v>50</v>
      </c>
      <c r="C759" s="46"/>
      <c r="D759" s="46">
        <v>25</v>
      </c>
      <c r="E759" s="46"/>
      <c r="F759" s="47"/>
      <c r="G759" s="47"/>
      <c r="H759" s="47"/>
      <c r="I759" s="48"/>
      <c r="J759" s="48"/>
      <c r="K759" s="48"/>
      <c r="L759" s="49"/>
      <c r="M759" s="96"/>
      <c r="N759" s="96"/>
      <c r="O759" s="146">
        <v>25</v>
      </c>
      <c r="P759" s="67">
        <v>1.0249999999999999</v>
      </c>
      <c r="Q759" s="97"/>
      <c r="R759" s="58">
        <v>50</v>
      </c>
      <c r="S759" s="99">
        <f t="shared" si="35"/>
        <v>1250</v>
      </c>
    </row>
    <row r="760" spans="1:19" ht="25.5" x14ac:dyDescent="0.25">
      <c r="A760" s="143" t="s">
        <v>788</v>
      </c>
      <c r="B760" s="144" t="s">
        <v>50</v>
      </c>
      <c r="C760" s="46"/>
      <c r="D760" s="46">
        <v>25</v>
      </c>
      <c r="E760" s="46"/>
      <c r="F760" s="47"/>
      <c r="G760" s="47"/>
      <c r="H760" s="47"/>
      <c r="I760" s="48"/>
      <c r="J760" s="48"/>
      <c r="K760" s="48"/>
      <c r="L760" s="49"/>
      <c r="M760" s="96"/>
      <c r="N760" s="96"/>
      <c r="O760" s="146">
        <v>25</v>
      </c>
      <c r="P760" s="67">
        <v>1.0249999999999999</v>
      </c>
      <c r="Q760" s="97"/>
      <c r="R760" s="58">
        <v>65</v>
      </c>
      <c r="S760" s="99">
        <f t="shared" si="35"/>
        <v>1625</v>
      </c>
    </row>
    <row r="761" spans="1:19" x14ac:dyDescent="0.25">
      <c r="A761" s="143" t="s">
        <v>789</v>
      </c>
      <c r="B761" s="144" t="s">
        <v>50</v>
      </c>
      <c r="C761" s="46"/>
      <c r="D761" s="46">
        <v>25</v>
      </c>
      <c r="E761" s="46"/>
      <c r="F761" s="47"/>
      <c r="G761" s="47"/>
      <c r="H761" s="47"/>
      <c r="I761" s="48"/>
      <c r="J761" s="48"/>
      <c r="K761" s="48"/>
      <c r="L761" s="49"/>
      <c r="M761" s="96"/>
      <c r="N761" s="96"/>
      <c r="O761" s="146">
        <v>25</v>
      </c>
      <c r="P761" s="67">
        <v>1.0249999999999999</v>
      </c>
      <c r="Q761" s="97"/>
      <c r="R761" s="58">
        <v>235</v>
      </c>
      <c r="S761" s="99">
        <f t="shared" si="35"/>
        <v>5875</v>
      </c>
    </row>
    <row r="762" spans="1:19" x14ac:dyDescent="0.25">
      <c r="A762" s="615"/>
      <c r="B762" s="144"/>
      <c r="C762" s="46"/>
      <c r="D762" s="46"/>
      <c r="E762" s="46"/>
      <c r="F762" s="47"/>
      <c r="G762" s="47"/>
      <c r="H762" s="47"/>
      <c r="I762" s="48"/>
      <c r="J762" s="48"/>
      <c r="K762" s="48"/>
      <c r="L762" s="49"/>
      <c r="M762" s="96"/>
      <c r="N762" s="96"/>
      <c r="O762" s="146"/>
      <c r="P762" s="67"/>
      <c r="Q762" s="97"/>
      <c r="R762" s="58"/>
      <c r="S762" s="116">
        <f>SUM(S686:S761)</f>
        <v>406201</v>
      </c>
    </row>
    <row r="763" spans="1:19" ht="15.75" x14ac:dyDescent="0.25">
      <c r="A763" s="154" t="s">
        <v>790</v>
      </c>
      <c r="B763" s="57"/>
      <c r="C763" s="46"/>
      <c r="D763" s="46"/>
      <c r="E763" s="46"/>
      <c r="F763" s="47"/>
      <c r="G763" s="47"/>
      <c r="H763" s="47"/>
      <c r="I763" s="48"/>
      <c r="J763" s="48"/>
      <c r="K763" s="48"/>
      <c r="L763" s="49"/>
      <c r="M763" s="96"/>
      <c r="N763" s="96"/>
      <c r="O763" s="50"/>
      <c r="P763" s="67">
        <v>1.0249999999999999</v>
      </c>
      <c r="Q763" s="97"/>
      <c r="R763" s="58"/>
      <c r="S763" s="99"/>
    </row>
    <row r="764" spans="1:19" x14ac:dyDescent="0.25">
      <c r="A764" s="74" t="s">
        <v>791</v>
      </c>
      <c r="B764" s="57" t="s">
        <v>50</v>
      </c>
      <c r="C764" s="46"/>
      <c r="D764" s="46">
        <v>5</v>
      </c>
      <c r="E764" s="46"/>
      <c r="F764" s="47"/>
      <c r="G764" s="47"/>
      <c r="H764" s="47"/>
      <c r="I764" s="48">
        <v>5</v>
      </c>
      <c r="J764" s="48"/>
      <c r="K764" s="48"/>
      <c r="L764" s="49"/>
      <c r="M764" s="96"/>
      <c r="N764" s="96"/>
      <c r="O764" s="50">
        <v>10</v>
      </c>
      <c r="P764" s="67">
        <v>1.0249999999999999</v>
      </c>
      <c r="Q764" s="97"/>
      <c r="R764" s="58">
        <v>350</v>
      </c>
      <c r="S764" s="99">
        <f>R764*O764</f>
        <v>3500</v>
      </c>
    </row>
    <row r="765" spans="1:19" x14ac:dyDescent="0.25">
      <c r="A765" s="74" t="s">
        <v>792</v>
      </c>
      <c r="B765" s="57" t="s">
        <v>50</v>
      </c>
      <c r="C765" s="46"/>
      <c r="D765" s="46">
        <v>25</v>
      </c>
      <c r="E765" s="46"/>
      <c r="F765" s="47"/>
      <c r="G765" s="47"/>
      <c r="H765" s="47"/>
      <c r="I765" s="48"/>
      <c r="J765" s="48"/>
      <c r="K765" s="48"/>
      <c r="L765" s="49"/>
      <c r="M765" s="96"/>
      <c r="N765" s="96"/>
      <c r="O765" s="50">
        <v>25</v>
      </c>
      <c r="P765" s="67">
        <v>1.0249999999999999</v>
      </c>
      <c r="Q765" s="97"/>
      <c r="R765" s="58">
        <v>280</v>
      </c>
      <c r="S765" s="99">
        <f t="shared" ref="S765:S798" si="36">R765*O765</f>
        <v>7000</v>
      </c>
    </row>
    <row r="766" spans="1:19" x14ac:dyDescent="0.25">
      <c r="A766" s="74" t="s">
        <v>793</v>
      </c>
      <c r="B766" s="57" t="s">
        <v>50</v>
      </c>
      <c r="C766" s="46"/>
      <c r="D766" s="46">
        <v>25</v>
      </c>
      <c r="E766" s="46"/>
      <c r="F766" s="47"/>
      <c r="G766" s="47"/>
      <c r="H766" s="47"/>
      <c r="I766" s="48"/>
      <c r="J766" s="48"/>
      <c r="K766" s="48"/>
      <c r="L766" s="49"/>
      <c r="M766" s="96"/>
      <c r="N766" s="96"/>
      <c r="O766" s="66">
        <v>25</v>
      </c>
      <c r="P766" s="67">
        <v>1.0249999999999999</v>
      </c>
      <c r="Q766" s="97"/>
      <c r="R766" s="58">
        <v>250</v>
      </c>
      <c r="S766" s="99">
        <f t="shared" si="36"/>
        <v>6250</v>
      </c>
    </row>
    <row r="767" spans="1:19" x14ac:dyDescent="0.25">
      <c r="A767" s="74" t="s">
        <v>794</v>
      </c>
      <c r="B767" s="57" t="s">
        <v>50</v>
      </c>
      <c r="C767" s="46"/>
      <c r="D767" s="46">
        <v>10</v>
      </c>
      <c r="E767" s="46"/>
      <c r="F767" s="47"/>
      <c r="G767" s="47"/>
      <c r="H767" s="47"/>
      <c r="I767" s="48"/>
      <c r="J767" s="48"/>
      <c r="K767" s="48"/>
      <c r="L767" s="49"/>
      <c r="M767" s="96"/>
      <c r="N767" s="96"/>
      <c r="O767" s="66">
        <v>10</v>
      </c>
      <c r="P767" s="67">
        <v>1.0249999999999999</v>
      </c>
      <c r="Q767" s="97"/>
      <c r="R767" s="58">
        <v>520</v>
      </c>
      <c r="S767" s="99">
        <f t="shared" si="36"/>
        <v>5200</v>
      </c>
    </row>
    <row r="768" spans="1:19" x14ac:dyDescent="0.25">
      <c r="A768" s="74" t="s">
        <v>795</v>
      </c>
      <c r="B768" s="57" t="s">
        <v>50</v>
      </c>
      <c r="C768" s="46"/>
      <c r="D768" s="46">
        <v>10</v>
      </c>
      <c r="E768" s="46"/>
      <c r="F768" s="47"/>
      <c r="G768" s="47"/>
      <c r="H768" s="47"/>
      <c r="I768" s="48"/>
      <c r="J768" s="48"/>
      <c r="K768" s="48"/>
      <c r="L768" s="49"/>
      <c r="M768" s="96"/>
      <c r="N768" s="96"/>
      <c r="O768" s="66">
        <v>10</v>
      </c>
      <c r="P768" s="67">
        <v>1.0249999999999999</v>
      </c>
      <c r="Q768" s="97"/>
      <c r="R768" s="58">
        <v>180</v>
      </c>
      <c r="S768" s="99">
        <f>R768*O768</f>
        <v>1800</v>
      </c>
    </row>
    <row r="769" spans="1:19" x14ac:dyDescent="0.25">
      <c r="A769" s="74" t="s">
        <v>796</v>
      </c>
      <c r="B769" s="57" t="s">
        <v>50</v>
      </c>
      <c r="C769" s="46"/>
      <c r="D769" s="46">
        <v>10</v>
      </c>
      <c r="E769" s="46"/>
      <c r="F769" s="47"/>
      <c r="G769" s="47"/>
      <c r="H769" s="47"/>
      <c r="I769" s="48"/>
      <c r="J769" s="48"/>
      <c r="K769" s="48"/>
      <c r="L769" s="49"/>
      <c r="M769" s="96"/>
      <c r="N769" s="96"/>
      <c r="O769" s="66">
        <v>10</v>
      </c>
      <c r="P769" s="67">
        <v>1.0249999999999999</v>
      </c>
      <c r="Q769" s="97"/>
      <c r="R769" s="58">
        <v>300</v>
      </c>
      <c r="S769" s="99">
        <f t="shared" si="36"/>
        <v>3000</v>
      </c>
    </row>
    <row r="770" spans="1:19" x14ac:dyDescent="0.25">
      <c r="A770" s="74" t="s">
        <v>797</v>
      </c>
      <c r="B770" s="57" t="s">
        <v>50</v>
      </c>
      <c r="C770" s="46"/>
      <c r="D770" s="46">
        <v>10</v>
      </c>
      <c r="E770" s="46"/>
      <c r="F770" s="47"/>
      <c r="G770" s="47"/>
      <c r="H770" s="47"/>
      <c r="I770" s="48"/>
      <c r="J770" s="48"/>
      <c r="K770" s="48"/>
      <c r="L770" s="49"/>
      <c r="M770" s="96"/>
      <c r="N770" s="96"/>
      <c r="O770" s="66">
        <v>10</v>
      </c>
      <c r="P770" s="67">
        <v>1.0249999999999999</v>
      </c>
      <c r="Q770" s="97"/>
      <c r="R770" s="58">
        <v>450</v>
      </c>
      <c r="S770" s="99">
        <f t="shared" si="36"/>
        <v>4500</v>
      </c>
    </row>
    <row r="771" spans="1:19" x14ac:dyDescent="0.25">
      <c r="A771" s="74" t="s">
        <v>798</v>
      </c>
      <c r="B771" s="57" t="s">
        <v>50</v>
      </c>
      <c r="C771" s="46"/>
      <c r="D771" s="46">
        <v>10</v>
      </c>
      <c r="E771" s="46"/>
      <c r="F771" s="47"/>
      <c r="G771" s="47"/>
      <c r="H771" s="47"/>
      <c r="I771" s="48"/>
      <c r="J771" s="48"/>
      <c r="K771" s="48"/>
      <c r="L771" s="49"/>
      <c r="M771" s="96"/>
      <c r="N771" s="96"/>
      <c r="O771" s="66">
        <v>10</v>
      </c>
      <c r="P771" s="67">
        <v>1.0249999999999999</v>
      </c>
      <c r="Q771" s="97"/>
      <c r="R771" s="58">
        <v>360</v>
      </c>
      <c r="S771" s="99">
        <f t="shared" si="36"/>
        <v>3600</v>
      </c>
    </row>
    <row r="772" spans="1:19" x14ac:dyDescent="0.25">
      <c r="A772" s="74" t="s">
        <v>799</v>
      </c>
      <c r="B772" s="57" t="s">
        <v>50</v>
      </c>
      <c r="C772" s="46"/>
      <c r="D772" s="46">
        <v>10</v>
      </c>
      <c r="E772" s="46"/>
      <c r="F772" s="47"/>
      <c r="G772" s="47"/>
      <c r="H772" s="47"/>
      <c r="I772" s="48"/>
      <c r="J772" s="48"/>
      <c r="K772" s="48"/>
      <c r="L772" s="49"/>
      <c r="M772" s="96"/>
      <c r="N772" s="96"/>
      <c r="O772" s="66">
        <v>10</v>
      </c>
      <c r="P772" s="67">
        <v>1.0249999999999999</v>
      </c>
      <c r="Q772" s="97"/>
      <c r="R772" s="58">
        <v>120</v>
      </c>
      <c r="S772" s="99">
        <f t="shared" si="36"/>
        <v>1200</v>
      </c>
    </row>
    <row r="773" spans="1:19" x14ac:dyDescent="0.25">
      <c r="A773" s="74" t="s">
        <v>469</v>
      </c>
      <c r="B773" s="57" t="s">
        <v>50</v>
      </c>
      <c r="C773" s="46"/>
      <c r="D773" s="46">
        <v>10</v>
      </c>
      <c r="E773" s="46"/>
      <c r="F773" s="47"/>
      <c r="G773" s="47"/>
      <c r="H773" s="47"/>
      <c r="I773" s="48"/>
      <c r="J773" s="48"/>
      <c r="K773" s="48"/>
      <c r="L773" s="49"/>
      <c r="M773" s="96"/>
      <c r="N773" s="96"/>
      <c r="O773" s="66">
        <v>10</v>
      </c>
      <c r="P773" s="67">
        <v>1.0249999999999999</v>
      </c>
      <c r="Q773" s="97"/>
      <c r="R773" s="58">
        <v>135</v>
      </c>
      <c r="S773" s="99">
        <f t="shared" si="36"/>
        <v>1350</v>
      </c>
    </row>
    <row r="774" spans="1:19" x14ac:dyDescent="0.25">
      <c r="A774" s="74" t="s">
        <v>800</v>
      </c>
      <c r="B774" s="57" t="s">
        <v>50</v>
      </c>
      <c r="C774" s="46"/>
      <c r="D774" s="46">
        <v>10</v>
      </c>
      <c r="E774" s="46"/>
      <c r="F774" s="47"/>
      <c r="G774" s="47"/>
      <c r="H774" s="47"/>
      <c r="I774" s="48"/>
      <c r="J774" s="48"/>
      <c r="K774" s="48"/>
      <c r="L774" s="49"/>
      <c r="M774" s="96"/>
      <c r="N774" s="96"/>
      <c r="O774" s="66">
        <v>10</v>
      </c>
      <c r="P774" s="67">
        <v>1.0249999999999999</v>
      </c>
      <c r="Q774" s="97"/>
      <c r="R774" s="58">
        <v>350</v>
      </c>
      <c r="S774" s="99">
        <f t="shared" si="36"/>
        <v>3500</v>
      </c>
    </row>
    <row r="775" spans="1:19" x14ac:dyDescent="0.25">
      <c r="A775" s="74" t="s">
        <v>801</v>
      </c>
      <c r="B775" s="57" t="s">
        <v>50</v>
      </c>
      <c r="C775" s="46"/>
      <c r="D775" s="46">
        <v>10</v>
      </c>
      <c r="E775" s="46"/>
      <c r="F775" s="47"/>
      <c r="G775" s="47"/>
      <c r="H775" s="47"/>
      <c r="I775" s="48"/>
      <c r="J775" s="48"/>
      <c r="K775" s="48"/>
      <c r="L775" s="49"/>
      <c r="M775" s="96"/>
      <c r="N775" s="96"/>
      <c r="O775" s="66">
        <v>10</v>
      </c>
      <c r="P775" s="67">
        <v>1.0249999999999999</v>
      </c>
      <c r="Q775" s="97"/>
      <c r="R775" s="58">
        <v>285</v>
      </c>
      <c r="S775" s="99">
        <f t="shared" si="36"/>
        <v>2850</v>
      </c>
    </row>
    <row r="776" spans="1:19" x14ac:dyDescent="0.25">
      <c r="A776" s="74" t="s">
        <v>802</v>
      </c>
      <c r="B776" s="57" t="s">
        <v>50</v>
      </c>
      <c r="C776" s="46"/>
      <c r="D776" s="46">
        <v>10</v>
      </c>
      <c r="E776" s="46"/>
      <c r="F776" s="47"/>
      <c r="G776" s="47"/>
      <c r="H776" s="47"/>
      <c r="I776" s="48"/>
      <c r="J776" s="48"/>
      <c r="K776" s="48"/>
      <c r="L776" s="49"/>
      <c r="M776" s="96"/>
      <c r="N776" s="96"/>
      <c r="O776" s="66">
        <v>10</v>
      </c>
      <c r="P776" s="67">
        <v>1.0249999999999999</v>
      </c>
      <c r="Q776" s="97"/>
      <c r="R776" s="58">
        <v>175</v>
      </c>
      <c r="S776" s="99">
        <f t="shared" si="36"/>
        <v>1750</v>
      </c>
    </row>
    <row r="777" spans="1:19" x14ac:dyDescent="0.25">
      <c r="A777" s="74" t="s">
        <v>671</v>
      </c>
      <c r="B777" s="57" t="s">
        <v>50</v>
      </c>
      <c r="C777" s="46"/>
      <c r="D777" s="46">
        <v>10</v>
      </c>
      <c r="E777" s="46"/>
      <c r="F777" s="47"/>
      <c r="G777" s="47"/>
      <c r="H777" s="47"/>
      <c r="I777" s="48"/>
      <c r="J777" s="48"/>
      <c r="K777" s="48"/>
      <c r="L777" s="49"/>
      <c r="M777" s="96"/>
      <c r="N777" s="96"/>
      <c r="O777" s="66">
        <v>10</v>
      </c>
      <c r="P777" s="67">
        <v>1.0249999999999999</v>
      </c>
      <c r="Q777" s="97"/>
      <c r="R777" s="58">
        <v>450</v>
      </c>
      <c r="S777" s="99">
        <f t="shared" si="36"/>
        <v>4500</v>
      </c>
    </row>
    <row r="778" spans="1:19" x14ac:dyDescent="0.25">
      <c r="A778" s="74" t="s">
        <v>803</v>
      </c>
      <c r="B778" s="57" t="s">
        <v>50</v>
      </c>
      <c r="C778" s="46"/>
      <c r="D778" s="46">
        <v>10</v>
      </c>
      <c r="E778" s="46"/>
      <c r="F778" s="47"/>
      <c r="G778" s="47"/>
      <c r="H778" s="47"/>
      <c r="I778" s="48"/>
      <c r="J778" s="48"/>
      <c r="K778" s="48"/>
      <c r="L778" s="49"/>
      <c r="M778" s="96"/>
      <c r="N778" s="96"/>
      <c r="O778" s="66">
        <v>10</v>
      </c>
      <c r="P778" s="67">
        <v>1.0249999999999999</v>
      </c>
      <c r="Q778" s="97"/>
      <c r="R778" s="58">
        <v>260</v>
      </c>
      <c r="S778" s="99">
        <f t="shared" si="36"/>
        <v>2600</v>
      </c>
    </row>
    <row r="779" spans="1:19" x14ac:dyDescent="0.25">
      <c r="A779" s="74" t="s">
        <v>804</v>
      </c>
      <c r="B779" s="57" t="s">
        <v>66</v>
      </c>
      <c r="C779" s="46"/>
      <c r="D779" s="46">
        <v>5</v>
      </c>
      <c r="E779" s="46"/>
      <c r="F779" s="47"/>
      <c r="G779" s="47"/>
      <c r="H779" s="47"/>
      <c r="I779" s="48"/>
      <c r="J779" s="48"/>
      <c r="K779" s="48"/>
      <c r="L779" s="49"/>
      <c r="M779" s="96"/>
      <c r="N779" s="96"/>
      <c r="O779" s="66">
        <v>5</v>
      </c>
      <c r="P779" s="67">
        <v>1.0249999999999999</v>
      </c>
      <c r="Q779" s="97"/>
      <c r="R779" s="58">
        <v>3500</v>
      </c>
      <c r="S779" s="99">
        <f t="shared" si="36"/>
        <v>17500</v>
      </c>
    </row>
    <row r="780" spans="1:19" x14ac:dyDescent="0.25">
      <c r="A780" s="74" t="s">
        <v>805</v>
      </c>
      <c r="B780" s="57" t="s">
        <v>50</v>
      </c>
      <c r="C780" s="46"/>
      <c r="D780" s="46">
        <v>7</v>
      </c>
      <c r="E780" s="46"/>
      <c r="F780" s="47"/>
      <c r="G780" s="47"/>
      <c r="H780" s="47"/>
      <c r="I780" s="48"/>
      <c r="J780" s="48"/>
      <c r="K780" s="48"/>
      <c r="L780" s="49"/>
      <c r="M780" s="96"/>
      <c r="N780" s="96"/>
      <c r="O780" s="66">
        <v>7</v>
      </c>
      <c r="P780" s="67">
        <v>1.0249999999999999</v>
      </c>
      <c r="Q780" s="97"/>
      <c r="R780" s="58">
        <v>380</v>
      </c>
      <c r="S780" s="99">
        <f t="shared" si="36"/>
        <v>2660</v>
      </c>
    </row>
    <row r="781" spans="1:19" x14ac:dyDescent="0.25">
      <c r="A781" s="74" t="s">
        <v>806</v>
      </c>
      <c r="B781" s="57" t="s">
        <v>50</v>
      </c>
      <c r="C781" s="46"/>
      <c r="D781" s="46">
        <v>5</v>
      </c>
      <c r="E781" s="46"/>
      <c r="F781" s="47"/>
      <c r="G781" s="47"/>
      <c r="H781" s="47"/>
      <c r="I781" s="48"/>
      <c r="J781" s="48"/>
      <c r="K781" s="48"/>
      <c r="L781" s="49"/>
      <c r="M781" s="96"/>
      <c r="N781" s="96"/>
      <c r="O781" s="66">
        <v>5</v>
      </c>
      <c r="P781" s="67">
        <v>1.0249999999999999</v>
      </c>
      <c r="Q781" s="97"/>
      <c r="R781" s="58">
        <v>4500</v>
      </c>
      <c r="S781" s="99">
        <f t="shared" si="36"/>
        <v>22500</v>
      </c>
    </row>
    <row r="782" spans="1:19" x14ac:dyDescent="0.25">
      <c r="A782" s="74" t="s">
        <v>807</v>
      </c>
      <c r="B782" s="57" t="s">
        <v>66</v>
      </c>
      <c r="C782" s="46"/>
      <c r="D782" s="46">
        <v>1</v>
      </c>
      <c r="E782" s="46"/>
      <c r="F782" s="47"/>
      <c r="G782" s="47"/>
      <c r="H782" s="47"/>
      <c r="I782" s="48"/>
      <c r="J782" s="48"/>
      <c r="K782" s="48"/>
      <c r="L782" s="49"/>
      <c r="M782" s="96"/>
      <c r="N782" s="96"/>
      <c r="O782" s="66">
        <v>1</v>
      </c>
      <c r="P782" s="67">
        <v>1.0249999999999999</v>
      </c>
      <c r="Q782" s="97"/>
      <c r="R782" s="58">
        <v>3500</v>
      </c>
      <c r="S782" s="99">
        <f t="shared" si="36"/>
        <v>3500</v>
      </c>
    </row>
    <row r="783" spans="1:19" x14ac:dyDescent="0.25">
      <c r="A783" s="74" t="s">
        <v>808</v>
      </c>
      <c r="B783" s="57" t="s">
        <v>50</v>
      </c>
      <c r="C783" s="46"/>
      <c r="D783" s="46">
        <v>200</v>
      </c>
      <c r="E783" s="46"/>
      <c r="F783" s="47"/>
      <c r="G783" s="47"/>
      <c r="H783" s="47"/>
      <c r="I783" s="48"/>
      <c r="J783" s="48"/>
      <c r="K783" s="48"/>
      <c r="L783" s="49"/>
      <c r="M783" s="96"/>
      <c r="N783" s="96"/>
      <c r="O783" s="66">
        <v>200</v>
      </c>
      <c r="P783" s="67">
        <v>1.0249999999999999</v>
      </c>
      <c r="Q783" s="97"/>
      <c r="R783" s="58">
        <v>145</v>
      </c>
      <c r="S783" s="99">
        <f t="shared" si="36"/>
        <v>29000</v>
      </c>
    </row>
    <row r="784" spans="1:19" x14ac:dyDescent="0.25">
      <c r="A784" s="74" t="s">
        <v>809</v>
      </c>
      <c r="B784" s="57" t="s">
        <v>50</v>
      </c>
      <c r="C784" s="46"/>
      <c r="D784" s="46">
        <v>200</v>
      </c>
      <c r="E784" s="46"/>
      <c r="F784" s="47"/>
      <c r="G784" s="47"/>
      <c r="H784" s="47"/>
      <c r="I784" s="48"/>
      <c r="J784" s="48"/>
      <c r="K784" s="48"/>
      <c r="L784" s="49"/>
      <c r="M784" s="96"/>
      <c r="N784" s="96"/>
      <c r="O784" s="66">
        <v>200</v>
      </c>
      <c r="P784" s="67">
        <v>1.0249999999999999</v>
      </c>
      <c r="Q784" s="97"/>
      <c r="R784" s="58">
        <v>95</v>
      </c>
      <c r="S784" s="99">
        <f t="shared" si="36"/>
        <v>19000</v>
      </c>
    </row>
    <row r="785" spans="1:19" x14ac:dyDescent="0.25">
      <c r="A785" s="74" t="s">
        <v>810</v>
      </c>
      <c r="B785" s="57" t="s">
        <v>50</v>
      </c>
      <c r="C785" s="46"/>
      <c r="D785" s="46">
        <v>200</v>
      </c>
      <c r="E785" s="46"/>
      <c r="F785" s="47"/>
      <c r="G785" s="47"/>
      <c r="H785" s="47"/>
      <c r="I785" s="48"/>
      <c r="J785" s="48"/>
      <c r="K785" s="48"/>
      <c r="L785" s="49"/>
      <c r="M785" s="96"/>
      <c r="N785" s="96"/>
      <c r="O785" s="66">
        <v>200</v>
      </c>
      <c r="P785" s="67">
        <v>1.0249999999999999</v>
      </c>
      <c r="Q785" s="97"/>
      <c r="R785" s="58">
        <v>120</v>
      </c>
      <c r="S785" s="99">
        <f t="shared" si="36"/>
        <v>24000</v>
      </c>
    </row>
    <row r="786" spans="1:19" x14ac:dyDescent="0.25">
      <c r="A786" s="74" t="s">
        <v>811</v>
      </c>
      <c r="B786" s="57" t="s">
        <v>50</v>
      </c>
      <c r="C786" s="46"/>
      <c r="D786" s="46">
        <v>200</v>
      </c>
      <c r="E786" s="46"/>
      <c r="F786" s="47"/>
      <c r="G786" s="47"/>
      <c r="H786" s="47"/>
      <c r="I786" s="48"/>
      <c r="J786" s="48"/>
      <c r="K786" s="48"/>
      <c r="L786" s="49"/>
      <c r="M786" s="96"/>
      <c r="N786" s="96"/>
      <c r="O786" s="66">
        <v>200</v>
      </c>
      <c r="P786" s="67">
        <v>1.0249999999999999</v>
      </c>
      <c r="Q786" s="97"/>
      <c r="R786" s="58">
        <v>120</v>
      </c>
      <c r="S786" s="99">
        <f t="shared" si="36"/>
        <v>24000</v>
      </c>
    </row>
    <row r="787" spans="1:19" ht="17.25" customHeight="1" x14ac:dyDescent="0.25">
      <c r="A787" s="74" t="s">
        <v>812</v>
      </c>
      <c r="B787" s="57" t="s">
        <v>50</v>
      </c>
      <c r="C787" s="46"/>
      <c r="D787" s="46">
        <v>150</v>
      </c>
      <c r="E787" s="46"/>
      <c r="F787" s="47"/>
      <c r="G787" s="47"/>
      <c r="H787" s="47"/>
      <c r="I787" s="48"/>
      <c r="J787" s="48"/>
      <c r="K787" s="48"/>
      <c r="L787" s="49"/>
      <c r="M787" s="96"/>
      <c r="N787" s="96"/>
      <c r="O787" s="66">
        <v>150</v>
      </c>
      <c r="P787" s="67">
        <v>1.0249999999999999</v>
      </c>
      <c r="Q787" s="97"/>
      <c r="R787" s="58">
        <v>130</v>
      </c>
      <c r="S787" s="99">
        <f t="shared" si="36"/>
        <v>19500</v>
      </c>
    </row>
    <row r="788" spans="1:19" ht="19.5" customHeight="1" x14ac:dyDescent="0.25">
      <c r="A788" s="74" t="s">
        <v>813</v>
      </c>
      <c r="B788" s="57" t="s">
        <v>50</v>
      </c>
      <c r="C788" s="46"/>
      <c r="D788" s="46">
        <v>400</v>
      </c>
      <c r="E788" s="46"/>
      <c r="F788" s="47"/>
      <c r="G788" s="47"/>
      <c r="H788" s="47"/>
      <c r="I788" s="48"/>
      <c r="J788" s="48"/>
      <c r="K788" s="48"/>
      <c r="L788" s="49"/>
      <c r="M788" s="96"/>
      <c r="N788" s="96"/>
      <c r="O788" s="66">
        <v>400</v>
      </c>
      <c r="P788" s="67">
        <v>1.0249999999999999</v>
      </c>
      <c r="Q788" s="97"/>
      <c r="R788" s="58">
        <v>190</v>
      </c>
      <c r="S788" s="99">
        <f t="shared" si="36"/>
        <v>76000</v>
      </c>
    </row>
    <row r="789" spans="1:19" x14ac:dyDescent="0.25">
      <c r="A789" s="74" t="s">
        <v>618</v>
      </c>
      <c r="B789" s="57" t="s">
        <v>619</v>
      </c>
      <c r="C789" s="46"/>
      <c r="D789" s="46">
        <v>200</v>
      </c>
      <c r="E789" s="46"/>
      <c r="F789" s="47"/>
      <c r="G789" s="47"/>
      <c r="H789" s="47"/>
      <c r="I789" s="48"/>
      <c r="J789" s="48"/>
      <c r="K789" s="48"/>
      <c r="L789" s="49"/>
      <c r="M789" s="96"/>
      <c r="N789" s="96"/>
      <c r="O789" s="66">
        <v>200</v>
      </c>
      <c r="P789" s="67">
        <v>1.0249999999999999</v>
      </c>
      <c r="Q789" s="97"/>
      <c r="R789" s="58">
        <v>315</v>
      </c>
      <c r="S789" s="99">
        <f t="shared" si="36"/>
        <v>63000</v>
      </c>
    </row>
    <row r="790" spans="1:19" x14ac:dyDescent="0.25">
      <c r="A790" s="74" t="s">
        <v>814</v>
      </c>
      <c r="B790" s="57" t="s">
        <v>619</v>
      </c>
      <c r="C790" s="46"/>
      <c r="D790" s="46">
        <v>50</v>
      </c>
      <c r="E790" s="46"/>
      <c r="F790" s="47"/>
      <c r="G790" s="47"/>
      <c r="H790" s="47"/>
      <c r="I790" s="48"/>
      <c r="J790" s="48"/>
      <c r="K790" s="48"/>
      <c r="L790" s="49"/>
      <c r="M790" s="96"/>
      <c r="N790" s="96"/>
      <c r="O790" s="66">
        <v>50</v>
      </c>
      <c r="P790" s="67">
        <v>1.0249999999999999</v>
      </c>
      <c r="Q790" s="97"/>
      <c r="R790" s="58">
        <v>330</v>
      </c>
      <c r="S790" s="99">
        <f t="shared" si="36"/>
        <v>16500</v>
      </c>
    </row>
    <row r="791" spans="1:19" x14ac:dyDescent="0.25">
      <c r="A791" s="74" t="s">
        <v>815</v>
      </c>
      <c r="B791" s="57" t="s">
        <v>816</v>
      </c>
      <c r="C791" s="46"/>
      <c r="D791" s="46">
        <v>5</v>
      </c>
      <c r="E791" s="46"/>
      <c r="F791" s="47"/>
      <c r="G791" s="47"/>
      <c r="H791" s="47"/>
      <c r="I791" s="48"/>
      <c r="J791" s="48"/>
      <c r="K791" s="48"/>
      <c r="L791" s="49"/>
      <c r="M791" s="96"/>
      <c r="N791" s="96"/>
      <c r="O791" s="66">
        <v>5</v>
      </c>
      <c r="P791" s="67">
        <v>1.0249999999999999</v>
      </c>
      <c r="Q791" s="97"/>
      <c r="R791" s="58">
        <v>195</v>
      </c>
      <c r="S791" s="99">
        <f t="shared" si="36"/>
        <v>975</v>
      </c>
    </row>
    <row r="792" spans="1:19" x14ac:dyDescent="0.25">
      <c r="A792" s="74" t="s">
        <v>817</v>
      </c>
      <c r="B792" s="57" t="s">
        <v>650</v>
      </c>
      <c r="C792" s="46"/>
      <c r="D792" s="46">
        <v>5</v>
      </c>
      <c r="E792" s="46"/>
      <c r="F792" s="47"/>
      <c r="G792" s="47"/>
      <c r="H792" s="47"/>
      <c r="I792" s="48"/>
      <c r="J792" s="48"/>
      <c r="K792" s="48"/>
      <c r="L792" s="49"/>
      <c r="M792" s="96"/>
      <c r="N792" s="96"/>
      <c r="O792" s="66">
        <v>5</v>
      </c>
      <c r="P792" s="67">
        <v>1.0249999999999999</v>
      </c>
      <c r="Q792" s="97"/>
      <c r="R792" s="58">
        <v>195</v>
      </c>
      <c r="S792" s="99">
        <f t="shared" si="36"/>
        <v>975</v>
      </c>
    </row>
    <row r="793" spans="1:19" x14ac:dyDescent="0.25">
      <c r="A793" s="74" t="s">
        <v>818</v>
      </c>
      <c r="B793" s="57" t="s">
        <v>50</v>
      </c>
      <c r="C793" s="46"/>
      <c r="D793" s="46">
        <v>10</v>
      </c>
      <c r="E793" s="46"/>
      <c r="F793" s="47"/>
      <c r="G793" s="47"/>
      <c r="H793" s="47"/>
      <c r="I793" s="48"/>
      <c r="J793" s="48"/>
      <c r="K793" s="48"/>
      <c r="L793" s="49"/>
      <c r="M793" s="96"/>
      <c r="N793" s="96"/>
      <c r="O793" s="66">
        <v>10</v>
      </c>
      <c r="P793" s="67">
        <v>1.0249999999999999</v>
      </c>
      <c r="Q793" s="97"/>
      <c r="R793" s="58">
        <v>35</v>
      </c>
      <c r="S793" s="99">
        <f t="shared" si="36"/>
        <v>350</v>
      </c>
    </row>
    <row r="794" spans="1:19" x14ac:dyDescent="0.25">
      <c r="A794" s="74" t="s">
        <v>819</v>
      </c>
      <c r="B794" s="57" t="s">
        <v>50</v>
      </c>
      <c r="C794" s="46"/>
      <c r="D794" s="46">
        <v>10</v>
      </c>
      <c r="E794" s="46"/>
      <c r="F794" s="47"/>
      <c r="G794" s="47"/>
      <c r="H794" s="47"/>
      <c r="I794" s="48"/>
      <c r="J794" s="48"/>
      <c r="K794" s="48"/>
      <c r="L794" s="49"/>
      <c r="M794" s="96"/>
      <c r="N794" s="96"/>
      <c r="O794" s="66">
        <v>10</v>
      </c>
      <c r="P794" s="67">
        <v>1.0249999999999999</v>
      </c>
      <c r="Q794" s="97"/>
      <c r="R794" s="58">
        <v>180</v>
      </c>
      <c r="S794" s="99">
        <f t="shared" si="36"/>
        <v>1800</v>
      </c>
    </row>
    <row r="795" spans="1:19" x14ac:dyDescent="0.25">
      <c r="A795" s="74" t="s">
        <v>820</v>
      </c>
      <c r="B795" s="57" t="s">
        <v>821</v>
      </c>
      <c r="C795" s="46"/>
      <c r="D795" s="46">
        <v>5</v>
      </c>
      <c r="E795" s="46"/>
      <c r="F795" s="47"/>
      <c r="G795" s="47"/>
      <c r="H795" s="47"/>
      <c r="I795" s="48"/>
      <c r="J795" s="48"/>
      <c r="K795" s="48"/>
      <c r="L795" s="49"/>
      <c r="M795" s="96"/>
      <c r="N795" s="96"/>
      <c r="O795" s="66">
        <v>5</v>
      </c>
      <c r="P795" s="67">
        <v>1.0249999999999999</v>
      </c>
      <c r="Q795" s="97"/>
      <c r="R795" s="58">
        <v>350</v>
      </c>
      <c r="S795" s="99">
        <f t="shared" si="36"/>
        <v>1750</v>
      </c>
    </row>
    <row r="796" spans="1:19" x14ac:dyDescent="0.25">
      <c r="A796" s="74" t="s">
        <v>822</v>
      </c>
      <c r="B796" s="57" t="s">
        <v>650</v>
      </c>
      <c r="C796" s="46"/>
      <c r="D796" s="46">
        <v>2</v>
      </c>
      <c r="E796" s="46"/>
      <c r="F796" s="47"/>
      <c r="G796" s="47"/>
      <c r="H796" s="47"/>
      <c r="I796" s="48"/>
      <c r="J796" s="48"/>
      <c r="K796" s="48"/>
      <c r="L796" s="49"/>
      <c r="M796" s="96"/>
      <c r="N796" s="96"/>
      <c r="O796" s="66">
        <v>2</v>
      </c>
      <c r="P796" s="67">
        <v>1.0249999999999999</v>
      </c>
      <c r="Q796" s="97"/>
      <c r="R796" s="58">
        <v>35</v>
      </c>
      <c r="S796" s="99">
        <f t="shared" si="36"/>
        <v>70</v>
      </c>
    </row>
    <row r="797" spans="1:19" x14ac:dyDescent="0.25">
      <c r="A797" s="74" t="s">
        <v>823</v>
      </c>
      <c r="B797" s="57" t="s">
        <v>650</v>
      </c>
      <c r="C797" s="46"/>
      <c r="D797" s="46">
        <v>4</v>
      </c>
      <c r="E797" s="46"/>
      <c r="F797" s="47"/>
      <c r="G797" s="47"/>
      <c r="H797" s="47"/>
      <c r="I797" s="48"/>
      <c r="J797" s="48"/>
      <c r="K797" s="48"/>
      <c r="L797" s="49"/>
      <c r="M797" s="96"/>
      <c r="N797" s="96"/>
      <c r="O797" s="66">
        <v>4</v>
      </c>
      <c r="P797" s="67">
        <v>1.0249999999999999</v>
      </c>
      <c r="Q797" s="97"/>
      <c r="R797" s="58">
        <v>180</v>
      </c>
      <c r="S797" s="99">
        <f t="shared" si="36"/>
        <v>720</v>
      </c>
    </row>
    <row r="798" spans="1:19" x14ac:dyDescent="0.25">
      <c r="A798" s="74" t="s">
        <v>824</v>
      </c>
      <c r="B798" s="57" t="s">
        <v>50</v>
      </c>
      <c r="C798" s="46"/>
      <c r="D798" s="46">
        <v>25</v>
      </c>
      <c r="E798" s="46"/>
      <c r="F798" s="47"/>
      <c r="G798" s="47"/>
      <c r="H798" s="47"/>
      <c r="I798" s="48"/>
      <c r="J798" s="48"/>
      <c r="K798" s="48"/>
      <c r="L798" s="49"/>
      <c r="M798" s="96"/>
      <c r="N798" s="96"/>
      <c r="O798" s="66">
        <v>25</v>
      </c>
      <c r="P798" s="67">
        <v>1.0249999999999999</v>
      </c>
      <c r="Q798" s="97"/>
      <c r="R798" s="58">
        <v>450</v>
      </c>
      <c r="S798" s="99">
        <f t="shared" si="36"/>
        <v>11250</v>
      </c>
    </row>
    <row r="799" spans="1:19" x14ac:dyDescent="0.25">
      <c r="A799" s="74"/>
      <c r="B799" s="57"/>
      <c r="C799" s="46"/>
      <c r="D799" s="46"/>
      <c r="E799" s="46"/>
      <c r="F799" s="47"/>
      <c r="G799" s="47"/>
      <c r="H799" s="47"/>
      <c r="I799" s="48"/>
      <c r="J799" s="48"/>
      <c r="K799" s="48"/>
      <c r="L799" s="49"/>
      <c r="M799" s="96"/>
      <c r="N799" s="96"/>
      <c r="O799" s="66"/>
      <c r="P799" s="67"/>
      <c r="Q799" s="97"/>
      <c r="R799" s="58"/>
      <c r="S799" s="116">
        <f>SUM(S764:S798)</f>
        <v>387650</v>
      </c>
    </row>
    <row r="800" spans="1:19" ht="31.5" x14ac:dyDescent="0.25">
      <c r="A800" s="135" t="s">
        <v>825</v>
      </c>
      <c r="B800" s="57"/>
      <c r="C800" s="46"/>
      <c r="D800" s="46"/>
      <c r="E800" s="46"/>
      <c r="F800" s="47"/>
      <c r="G800" s="47"/>
      <c r="H800" s="47"/>
      <c r="I800" s="48"/>
      <c r="J800" s="48"/>
      <c r="K800" s="48"/>
      <c r="L800" s="49"/>
      <c r="M800" s="96"/>
      <c r="N800" s="96"/>
      <c r="O800" s="50"/>
      <c r="P800" s="67"/>
      <c r="Q800" s="97"/>
      <c r="R800" s="57"/>
      <c r="S800" s="99"/>
    </row>
    <row r="801" spans="1:19" x14ac:dyDescent="0.25">
      <c r="A801" s="75" t="s">
        <v>826</v>
      </c>
      <c r="B801" s="57" t="s">
        <v>69</v>
      </c>
      <c r="C801" s="46">
        <v>2</v>
      </c>
      <c r="D801" s="46"/>
      <c r="E801" s="46"/>
      <c r="F801" s="47"/>
      <c r="G801" s="47"/>
      <c r="H801" s="47"/>
      <c r="I801" s="48"/>
      <c r="J801" s="48"/>
      <c r="K801" s="48"/>
      <c r="L801" s="49"/>
      <c r="M801" s="96"/>
      <c r="N801" s="96"/>
      <c r="O801" s="50">
        <f t="shared" ref="O801:O878" si="37">SUM(C801:N801)</f>
        <v>2</v>
      </c>
      <c r="P801" s="67">
        <v>1.0249999999999999</v>
      </c>
      <c r="Q801" s="97"/>
      <c r="R801" s="58">
        <v>9000</v>
      </c>
      <c r="S801" s="99">
        <f t="shared" ref="S801:S870" si="38">O801*R801</f>
        <v>18000</v>
      </c>
    </row>
    <row r="802" spans="1:19" ht="25.5" x14ac:dyDescent="0.25">
      <c r="A802" s="74" t="s">
        <v>827</v>
      </c>
      <c r="B802" s="57" t="s">
        <v>69</v>
      </c>
      <c r="C802" s="46">
        <v>2</v>
      </c>
      <c r="D802" s="46"/>
      <c r="E802" s="46"/>
      <c r="F802" s="47"/>
      <c r="G802" s="47"/>
      <c r="H802" s="47"/>
      <c r="I802" s="48"/>
      <c r="J802" s="48"/>
      <c r="K802" s="48"/>
      <c r="L802" s="49"/>
      <c r="M802" s="96"/>
      <c r="N802" s="96"/>
      <c r="O802" s="50">
        <f t="shared" si="37"/>
        <v>2</v>
      </c>
      <c r="P802" s="67">
        <v>1.0249999999999999</v>
      </c>
      <c r="Q802" s="97"/>
      <c r="R802" s="58">
        <v>12000</v>
      </c>
      <c r="S802" s="99">
        <f t="shared" si="38"/>
        <v>24000</v>
      </c>
    </row>
    <row r="803" spans="1:19" x14ac:dyDescent="0.25">
      <c r="A803" s="74" t="s">
        <v>828</v>
      </c>
      <c r="B803" s="57" t="s">
        <v>69</v>
      </c>
      <c r="C803" s="46">
        <v>1</v>
      </c>
      <c r="D803" s="46"/>
      <c r="E803" s="46"/>
      <c r="F803" s="47"/>
      <c r="G803" s="47"/>
      <c r="H803" s="47"/>
      <c r="I803" s="48"/>
      <c r="J803" s="48"/>
      <c r="K803" s="48"/>
      <c r="L803" s="49"/>
      <c r="M803" s="96"/>
      <c r="N803" s="96"/>
      <c r="O803" s="50">
        <f t="shared" si="37"/>
        <v>1</v>
      </c>
      <c r="P803" s="67">
        <v>1.0249999999999999</v>
      </c>
      <c r="Q803" s="97"/>
      <c r="R803" s="58">
        <v>3000</v>
      </c>
      <c r="S803" s="99">
        <f t="shared" si="38"/>
        <v>3000</v>
      </c>
    </row>
    <row r="804" spans="1:19" x14ac:dyDescent="0.25">
      <c r="A804" s="74" t="s">
        <v>829</v>
      </c>
      <c r="B804" s="57" t="s">
        <v>73</v>
      </c>
      <c r="C804" s="46">
        <v>2</v>
      </c>
      <c r="D804" s="46"/>
      <c r="E804" s="46"/>
      <c r="F804" s="47"/>
      <c r="G804" s="47"/>
      <c r="H804" s="47"/>
      <c r="I804" s="48"/>
      <c r="J804" s="48"/>
      <c r="K804" s="48"/>
      <c r="L804" s="49"/>
      <c r="M804" s="96"/>
      <c r="N804" s="96"/>
      <c r="O804" s="50">
        <f t="shared" si="37"/>
        <v>2</v>
      </c>
      <c r="P804" s="67">
        <v>1.0249999999999999</v>
      </c>
      <c r="Q804" s="97"/>
      <c r="R804" s="58">
        <v>450</v>
      </c>
      <c r="S804" s="99">
        <f t="shared" si="38"/>
        <v>900</v>
      </c>
    </row>
    <row r="805" spans="1:19" ht="25.5" x14ac:dyDescent="0.25">
      <c r="A805" s="74" t="s">
        <v>830</v>
      </c>
      <c r="B805" s="57" t="s">
        <v>73</v>
      </c>
      <c r="C805" s="46">
        <v>2</v>
      </c>
      <c r="D805" s="46"/>
      <c r="E805" s="46"/>
      <c r="F805" s="47"/>
      <c r="G805" s="47">
        <v>1</v>
      </c>
      <c r="H805" s="47"/>
      <c r="I805" s="48"/>
      <c r="J805" s="48"/>
      <c r="K805" s="48"/>
      <c r="L805" s="49"/>
      <c r="M805" s="96"/>
      <c r="N805" s="96"/>
      <c r="O805" s="50">
        <f t="shared" si="37"/>
        <v>3</v>
      </c>
      <c r="P805" s="67">
        <v>1.0249999999999999</v>
      </c>
      <c r="Q805" s="97"/>
      <c r="R805" s="58">
        <v>1000</v>
      </c>
      <c r="S805" s="99">
        <f t="shared" si="38"/>
        <v>3000</v>
      </c>
    </row>
    <row r="806" spans="1:19" x14ac:dyDescent="0.25">
      <c r="A806" s="74" t="s">
        <v>831</v>
      </c>
      <c r="B806" s="57" t="s">
        <v>69</v>
      </c>
      <c r="C806" s="46">
        <v>1</v>
      </c>
      <c r="D806" s="46"/>
      <c r="E806" s="46"/>
      <c r="F806" s="47"/>
      <c r="G806" s="47"/>
      <c r="H806" s="47"/>
      <c r="I806" s="48"/>
      <c r="J806" s="48"/>
      <c r="K806" s="48"/>
      <c r="L806" s="49"/>
      <c r="M806" s="96"/>
      <c r="N806" s="96"/>
      <c r="O806" s="50">
        <f t="shared" si="37"/>
        <v>1</v>
      </c>
      <c r="P806" s="67">
        <v>1.0249999999999999</v>
      </c>
      <c r="Q806" s="97"/>
      <c r="R806" s="58">
        <v>15000</v>
      </c>
      <c r="S806" s="99">
        <f t="shared" si="38"/>
        <v>15000</v>
      </c>
    </row>
    <row r="807" spans="1:19" ht="25.5" x14ac:dyDescent="0.25">
      <c r="A807" s="74" t="s">
        <v>832</v>
      </c>
      <c r="B807" s="57" t="s">
        <v>69</v>
      </c>
      <c r="C807" s="46">
        <v>2</v>
      </c>
      <c r="D807" s="46"/>
      <c r="E807" s="46"/>
      <c r="F807" s="47"/>
      <c r="G807" s="47"/>
      <c r="H807" s="47"/>
      <c r="I807" s="48"/>
      <c r="J807" s="48"/>
      <c r="K807" s="48"/>
      <c r="L807" s="49"/>
      <c r="M807" s="96"/>
      <c r="N807" s="96"/>
      <c r="O807" s="50">
        <f t="shared" si="37"/>
        <v>2</v>
      </c>
      <c r="P807" s="67">
        <v>1.0249999999999999</v>
      </c>
      <c r="Q807" s="97"/>
      <c r="R807" s="58">
        <v>27000</v>
      </c>
      <c r="S807" s="99">
        <f t="shared" si="38"/>
        <v>54000</v>
      </c>
    </row>
    <row r="808" spans="1:19" x14ac:dyDescent="0.25">
      <c r="A808" s="74" t="s">
        <v>833</v>
      </c>
      <c r="B808" s="57" t="s">
        <v>834</v>
      </c>
      <c r="C808" s="46"/>
      <c r="D808" s="46"/>
      <c r="E808" s="46">
        <v>2</v>
      </c>
      <c r="F808" s="47"/>
      <c r="G808" s="47">
        <v>2</v>
      </c>
      <c r="H808" s="47"/>
      <c r="I808" s="48"/>
      <c r="J808" s="48"/>
      <c r="K808" s="48"/>
      <c r="L808" s="49"/>
      <c r="M808" s="96"/>
      <c r="N808" s="96"/>
      <c r="O808" s="50">
        <f t="shared" si="37"/>
        <v>4</v>
      </c>
      <c r="P808" s="67">
        <v>1.0249999999999999</v>
      </c>
      <c r="Q808" s="97"/>
      <c r="R808" s="58">
        <v>1650</v>
      </c>
      <c r="S808" s="99">
        <f t="shared" si="38"/>
        <v>6600</v>
      </c>
    </row>
    <row r="809" spans="1:19" x14ac:dyDescent="0.25">
      <c r="A809" s="55" t="s">
        <v>835</v>
      </c>
      <c r="B809" s="57" t="s">
        <v>834</v>
      </c>
      <c r="C809" s="46"/>
      <c r="D809" s="46"/>
      <c r="E809" s="46">
        <v>2</v>
      </c>
      <c r="F809" s="47"/>
      <c r="G809" s="47">
        <v>2</v>
      </c>
      <c r="H809" s="47"/>
      <c r="I809" s="48">
        <v>2</v>
      </c>
      <c r="J809" s="48"/>
      <c r="K809" s="48"/>
      <c r="L809" s="49"/>
      <c r="M809" s="96"/>
      <c r="N809" s="96"/>
      <c r="O809" s="50">
        <f t="shared" si="37"/>
        <v>6</v>
      </c>
      <c r="P809" s="67">
        <v>1.0249999999999999</v>
      </c>
      <c r="Q809" s="97"/>
      <c r="R809" s="58">
        <v>1650</v>
      </c>
      <c r="S809" s="99">
        <f t="shared" si="38"/>
        <v>9900</v>
      </c>
    </row>
    <row r="810" spans="1:19" x14ac:dyDescent="0.25">
      <c r="A810" s="55" t="s">
        <v>836</v>
      </c>
      <c r="B810" s="57" t="s">
        <v>122</v>
      </c>
      <c r="C810" s="46"/>
      <c r="D810" s="46"/>
      <c r="E810" s="46">
        <v>2</v>
      </c>
      <c r="F810" s="47"/>
      <c r="G810" s="47">
        <v>2</v>
      </c>
      <c r="H810" s="47"/>
      <c r="I810" s="48">
        <v>2</v>
      </c>
      <c r="J810" s="48"/>
      <c r="K810" s="48"/>
      <c r="L810" s="49"/>
      <c r="M810" s="96"/>
      <c r="N810" s="96"/>
      <c r="O810" s="50">
        <f t="shared" si="37"/>
        <v>6</v>
      </c>
      <c r="P810" s="67">
        <v>1.0249999999999999</v>
      </c>
      <c r="Q810" s="97"/>
      <c r="R810" s="58">
        <v>90</v>
      </c>
      <c r="S810" s="99">
        <f t="shared" si="38"/>
        <v>540</v>
      </c>
    </row>
    <row r="811" spans="1:19" x14ac:dyDescent="0.25">
      <c r="A811" s="55" t="s">
        <v>837</v>
      </c>
      <c r="B811" s="57" t="s">
        <v>122</v>
      </c>
      <c r="C811" s="46"/>
      <c r="D811" s="46"/>
      <c r="E811" s="46">
        <v>2</v>
      </c>
      <c r="F811" s="47"/>
      <c r="G811" s="47">
        <v>2</v>
      </c>
      <c r="H811" s="47"/>
      <c r="I811" s="48">
        <v>2</v>
      </c>
      <c r="J811" s="48"/>
      <c r="K811" s="48"/>
      <c r="L811" s="49"/>
      <c r="M811" s="96"/>
      <c r="N811" s="96"/>
      <c r="O811" s="50">
        <f t="shared" si="37"/>
        <v>6</v>
      </c>
      <c r="P811" s="67">
        <v>1.0249999999999999</v>
      </c>
      <c r="Q811" s="97"/>
      <c r="R811" s="58">
        <v>155</v>
      </c>
      <c r="S811" s="99">
        <f t="shared" si="38"/>
        <v>930</v>
      </c>
    </row>
    <row r="812" spans="1:19" x14ac:dyDescent="0.25">
      <c r="A812" s="55" t="s">
        <v>838</v>
      </c>
      <c r="B812" s="57" t="s">
        <v>816</v>
      </c>
      <c r="C812" s="46"/>
      <c r="D812" s="46"/>
      <c r="E812" s="46">
        <v>2</v>
      </c>
      <c r="F812" s="47"/>
      <c r="G812" s="47">
        <v>2</v>
      </c>
      <c r="H812" s="47"/>
      <c r="I812" s="48">
        <v>2</v>
      </c>
      <c r="J812" s="48"/>
      <c r="K812" s="48"/>
      <c r="L812" s="49"/>
      <c r="M812" s="96"/>
      <c r="N812" s="96"/>
      <c r="O812" s="50">
        <f t="shared" si="37"/>
        <v>6</v>
      </c>
      <c r="P812" s="67">
        <v>1.0249999999999999</v>
      </c>
      <c r="Q812" s="97"/>
      <c r="R812" s="58">
        <v>100</v>
      </c>
      <c r="S812" s="99">
        <f t="shared" si="38"/>
        <v>600</v>
      </c>
    </row>
    <row r="813" spans="1:19" x14ac:dyDescent="0.25">
      <c r="A813" s="55" t="s">
        <v>839</v>
      </c>
      <c r="B813" s="57" t="s">
        <v>69</v>
      </c>
      <c r="C813" s="46"/>
      <c r="D813" s="46"/>
      <c r="E813" s="46">
        <v>3</v>
      </c>
      <c r="F813" s="47"/>
      <c r="G813" s="47">
        <v>6</v>
      </c>
      <c r="H813" s="47"/>
      <c r="I813" s="48"/>
      <c r="J813" s="48"/>
      <c r="K813" s="48"/>
      <c r="L813" s="49"/>
      <c r="M813" s="96"/>
      <c r="N813" s="96"/>
      <c r="O813" s="50">
        <f t="shared" si="37"/>
        <v>9</v>
      </c>
      <c r="P813" s="67">
        <v>1.0249999999999999</v>
      </c>
      <c r="Q813" s="97"/>
      <c r="R813" s="58">
        <v>1300</v>
      </c>
      <c r="S813" s="99">
        <f t="shared" si="38"/>
        <v>11700</v>
      </c>
    </row>
    <row r="814" spans="1:19" x14ac:dyDescent="0.25">
      <c r="A814" s="55" t="s">
        <v>840</v>
      </c>
      <c r="B814" s="57" t="s">
        <v>834</v>
      </c>
      <c r="C814" s="46"/>
      <c r="D814" s="46"/>
      <c r="E814" s="46">
        <v>2</v>
      </c>
      <c r="F814" s="47"/>
      <c r="G814" s="47">
        <v>2</v>
      </c>
      <c r="H814" s="47"/>
      <c r="I814" s="48">
        <v>3</v>
      </c>
      <c r="J814" s="48"/>
      <c r="K814" s="48"/>
      <c r="L814" s="49"/>
      <c r="M814" s="96"/>
      <c r="N814" s="96"/>
      <c r="O814" s="50">
        <f t="shared" si="37"/>
        <v>7</v>
      </c>
      <c r="P814" s="67">
        <v>1.0249999999999999</v>
      </c>
      <c r="Q814" s="97"/>
      <c r="R814" s="58">
        <v>1650</v>
      </c>
      <c r="S814" s="99">
        <f t="shared" si="38"/>
        <v>11550</v>
      </c>
    </row>
    <row r="815" spans="1:19" x14ac:dyDescent="0.25">
      <c r="A815" s="55" t="s">
        <v>841</v>
      </c>
      <c r="B815" s="57" t="s">
        <v>834</v>
      </c>
      <c r="C815" s="46"/>
      <c r="D815" s="46"/>
      <c r="E815" s="46">
        <v>1</v>
      </c>
      <c r="F815" s="47"/>
      <c r="G815" s="47">
        <v>1</v>
      </c>
      <c r="H815" s="47"/>
      <c r="I815" s="48">
        <v>2</v>
      </c>
      <c r="J815" s="48"/>
      <c r="K815" s="48"/>
      <c r="L815" s="49"/>
      <c r="M815" s="96"/>
      <c r="N815" s="96"/>
      <c r="O815" s="50">
        <f t="shared" si="37"/>
        <v>4</v>
      </c>
      <c r="P815" s="67">
        <v>1.0249999999999999</v>
      </c>
      <c r="Q815" s="97"/>
      <c r="R815" s="58">
        <v>2100</v>
      </c>
      <c r="S815" s="99">
        <f t="shared" si="38"/>
        <v>8400</v>
      </c>
    </row>
    <row r="816" spans="1:19" x14ac:dyDescent="0.25">
      <c r="A816" s="55" t="s">
        <v>842</v>
      </c>
      <c r="B816" s="57" t="s">
        <v>295</v>
      </c>
      <c r="C816" s="46"/>
      <c r="D816" s="46"/>
      <c r="E816" s="46">
        <v>3</v>
      </c>
      <c r="F816" s="47"/>
      <c r="G816" s="47">
        <v>3</v>
      </c>
      <c r="H816" s="47"/>
      <c r="I816" s="48">
        <v>1</v>
      </c>
      <c r="J816" s="48"/>
      <c r="K816" s="48"/>
      <c r="L816" s="49"/>
      <c r="M816" s="96"/>
      <c r="N816" s="96"/>
      <c r="O816" s="50">
        <f t="shared" si="37"/>
        <v>7</v>
      </c>
      <c r="P816" s="67">
        <v>1.0249999999999999</v>
      </c>
      <c r="Q816" s="97"/>
      <c r="R816" s="58">
        <v>2300</v>
      </c>
      <c r="S816" s="99">
        <f t="shared" si="38"/>
        <v>16100</v>
      </c>
    </row>
    <row r="817" spans="1:19" x14ac:dyDescent="0.25">
      <c r="A817" s="55" t="s">
        <v>843</v>
      </c>
      <c r="B817" s="57" t="s">
        <v>834</v>
      </c>
      <c r="C817" s="46"/>
      <c r="D817" s="46"/>
      <c r="E817" s="46">
        <v>2</v>
      </c>
      <c r="F817" s="47"/>
      <c r="G817" s="47">
        <v>2</v>
      </c>
      <c r="H817" s="47"/>
      <c r="I817" s="48">
        <v>3</v>
      </c>
      <c r="J817" s="48"/>
      <c r="K817" s="48"/>
      <c r="L817" s="49"/>
      <c r="M817" s="96"/>
      <c r="N817" s="96"/>
      <c r="O817" s="50">
        <f t="shared" si="37"/>
        <v>7</v>
      </c>
      <c r="P817" s="67">
        <v>1.0249999999999999</v>
      </c>
      <c r="Q817" s="97"/>
      <c r="R817" s="58">
        <v>1650</v>
      </c>
      <c r="S817" s="99">
        <f t="shared" si="38"/>
        <v>11550</v>
      </c>
    </row>
    <row r="818" spans="1:19" x14ac:dyDescent="0.25">
      <c r="A818" s="74" t="s">
        <v>844</v>
      </c>
      <c r="B818" s="57" t="s">
        <v>73</v>
      </c>
      <c r="C818" s="46"/>
      <c r="D818" s="46"/>
      <c r="E818" s="46"/>
      <c r="F818" s="47"/>
      <c r="G818" s="47">
        <v>6</v>
      </c>
      <c r="H818" s="47"/>
      <c r="I818" s="48"/>
      <c r="J818" s="48"/>
      <c r="K818" s="48"/>
      <c r="L818" s="49"/>
      <c r="M818" s="96"/>
      <c r="N818" s="96"/>
      <c r="O818" s="50">
        <v>6</v>
      </c>
      <c r="P818" s="67">
        <v>1.0249999999999999</v>
      </c>
      <c r="Q818" s="97"/>
      <c r="R818" s="58">
        <v>1000</v>
      </c>
      <c r="S818" s="99">
        <f t="shared" si="38"/>
        <v>6000</v>
      </c>
    </row>
    <row r="819" spans="1:19" x14ac:dyDescent="0.25">
      <c r="A819" s="55" t="s">
        <v>845</v>
      </c>
      <c r="B819" s="57" t="s">
        <v>295</v>
      </c>
      <c r="C819" s="46"/>
      <c r="D819" s="46"/>
      <c r="E819" s="46">
        <v>2</v>
      </c>
      <c r="F819" s="47"/>
      <c r="G819" s="47">
        <v>2</v>
      </c>
      <c r="H819" s="47"/>
      <c r="I819" s="48">
        <v>2</v>
      </c>
      <c r="J819" s="48"/>
      <c r="K819" s="48"/>
      <c r="L819" s="49"/>
      <c r="M819" s="96"/>
      <c r="N819" s="96"/>
      <c r="O819" s="50">
        <f t="shared" si="37"/>
        <v>6</v>
      </c>
      <c r="P819" s="67">
        <v>1.0249999999999999</v>
      </c>
      <c r="Q819" s="97"/>
      <c r="R819" s="58">
        <v>1850</v>
      </c>
      <c r="S819" s="99">
        <f t="shared" si="38"/>
        <v>11100</v>
      </c>
    </row>
    <row r="820" spans="1:19" x14ac:dyDescent="0.25">
      <c r="A820" s="55" t="s">
        <v>846</v>
      </c>
      <c r="B820" s="57" t="s">
        <v>847</v>
      </c>
      <c r="C820" s="46"/>
      <c r="D820" s="46"/>
      <c r="E820" s="46">
        <v>5</v>
      </c>
      <c r="F820" s="47"/>
      <c r="G820" s="47">
        <v>5</v>
      </c>
      <c r="H820" s="47"/>
      <c r="I820" s="48">
        <v>2</v>
      </c>
      <c r="J820" s="48"/>
      <c r="K820" s="48"/>
      <c r="L820" s="49"/>
      <c r="M820" s="96"/>
      <c r="N820" s="96"/>
      <c r="O820" s="50">
        <f t="shared" si="37"/>
        <v>12</v>
      </c>
      <c r="P820" s="67">
        <v>1.0249999999999999</v>
      </c>
      <c r="Q820" s="97"/>
      <c r="R820" s="58">
        <v>165</v>
      </c>
      <c r="S820" s="99">
        <f t="shared" si="38"/>
        <v>1980</v>
      </c>
    </row>
    <row r="821" spans="1:19" x14ac:dyDescent="0.25">
      <c r="A821" s="55" t="s">
        <v>848</v>
      </c>
      <c r="B821" s="57" t="s">
        <v>849</v>
      </c>
      <c r="C821" s="46"/>
      <c r="D821" s="46"/>
      <c r="E821" s="46">
        <v>5</v>
      </c>
      <c r="F821" s="47"/>
      <c r="G821" s="47">
        <v>5</v>
      </c>
      <c r="H821" s="47"/>
      <c r="I821" s="48">
        <v>5</v>
      </c>
      <c r="J821" s="48"/>
      <c r="K821" s="48"/>
      <c r="L821" s="49"/>
      <c r="M821" s="96"/>
      <c r="N821" s="96"/>
      <c r="O821" s="50">
        <f t="shared" si="37"/>
        <v>15</v>
      </c>
      <c r="P821" s="67">
        <v>1.0249999999999999</v>
      </c>
      <c r="Q821" s="97"/>
      <c r="R821" s="58">
        <v>135</v>
      </c>
      <c r="S821" s="99">
        <f t="shared" si="38"/>
        <v>2025</v>
      </c>
    </row>
    <row r="822" spans="1:19" x14ac:dyDescent="0.25">
      <c r="A822" s="55" t="s">
        <v>850</v>
      </c>
      <c r="B822" s="57" t="s">
        <v>816</v>
      </c>
      <c r="C822" s="46"/>
      <c r="D822" s="46"/>
      <c r="E822" s="46">
        <v>3</v>
      </c>
      <c r="F822" s="47"/>
      <c r="G822" s="47">
        <v>3</v>
      </c>
      <c r="H822" s="47"/>
      <c r="I822" s="48">
        <v>5</v>
      </c>
      <c r="J822" s="48"/>
      <c r="K822" s="48"/>
      <c r="L822" s="49"/>
      <c r="M822" s="96"/>
      <c r="N822" s="96"/>
      <c r="O822" s="50">
        <f t="shared" si="37"/>
        <v>11</v>
      </c>
      <c r="P822" s="67">
        <v>1.0249999999999999</v>
      </c>
      <c r="Q822" s="97"/>
      <c r="R822" s="58">
        <v>75</v>
      </c>
      <c r="S822" s="99">
        <f t="shared" si="38"/>
        <v>825</v>
      </c>
    </row>
    <row r="823" spans="1:19" x14ac:dyDescent="0.25">
      <c r="A823" s="55" t="s">
        <v>851</v>
      </c>
      <c r="B823" s="57" t="s">
        <v>847</v>
      </c>
      <c r="C823" s="46"/>
      <c r="D823" s="46"/>
      <c r="E823" s="46">
        <v>1</v>
      </c>
      <c r="F823" s="47"/>
      <c r="G823" s="47"/>
      <c r="H823" s="47"/>
      <c r="I823" s="48">
        <v>3</v>
      </c>
      <c r="J823" s="48"/>
      <c r="K823" s="48"/>
      <c r="L823" s="49"/>
      <c r="M823" s="96"/>
      <c r="N823" s="96"/>
      <c r="O823" s="50">
        <f t="shared" si="37"/>
        <v>4</v>
      </c>
      <c r="P823" s="67">
        <v>1.0249999999999999</v>
      </c>
      <c r="Q823" s="97"/>
      <c r="R823" s="58">
        <v>300</v>
      </c>
      <c r="S823" s="99">
        <f t="shared" si="38"/>
        <v>1200</v>
      </c>
    </row>
    <row r="824" spans="1:19" x14ac:dyDescent="0.25">
      <c r="A824" s="55" t="s">
        <v>852</v>
      </c>
      <c r="B824" s="57" t="s">
        <v>46</v>
      </c>
      <c r="C824" s="46"/>
      <c r="D824" s="46"/>
      <c r="E824" s="46">
        <v>2</v>
      </c>
      <c r="F824" s="47"/>
      <c r="G824" s="47">
        <v>2</v>
      </c>
      <c r="H824" s="47"/>
      <c r="I824" s="48">
        <v>1</v>
      </c>
      <c r="J824" s="48"/>
      <c r="K824" s="48"/>
      <c r="L824" s="49"/>
      <c r="M824" s="96"/>
      <c r="N824" s="96"/>
      <c r="O824" s="50">
        <f t="shared" si="37"/>
        <v>5</v>
      </c>
      <c r="P824" s="67">
        <v>1.0249999999999999</v>
      </c>
      <c r="Q824" s="97"/>
      <c r="R824" s="58">
        <v>300</v>
      </c>
      <c r="S824" s="99">
        <f t="shared" si="38"/>
        <v>1500</v>
      </c>
    </row>
    <row r="825" spans="1:19" ht="25.5" x14ac:dyDescent="0.25">
      <c r="A825" s="55" t="s">
        <v>853</v>
      </c>
      <c r="B825" s="57" t="s">
        <v>69</v>
      </c>
      <c r="C825" s="46"/>
      <c r="D825" s="46"/>
      <c r="E825" s="46"/>
      <c r="F825" s="47"/>
      <c r="G825" s="47">
        <v>2</v>
      </c>
      <c r="H825" s="47"/>
      <c r="I825" s="48"/>
      <c r="J825" s="48"/>
      <c r="K825" s="48"/>
      <c r="L825" s="49"/>
      <c r="M825" s="96"/>
      <c r="N825" s="96"/>
      <c r="O825" s="50">
        <v>2</v>
      </c>
      <c r="P825" s="67">
        <v>1.0249999999999999</v>
      </c>
      <c r="Q825" s="97"/>
      <c r="R825" s="58">
        <v>18000</v>
      </c>
      <c r="S825" s="99">
        <f t="shared" si="38"/>
        <v>36000</v>
      </c>
    </row>
    <row r="826" spans="1:19" x14ac:dyDescent="0.25">
      <c r="A826" s="55" t="s">
        <v>854</v>
      </c>
      <c r="B826" s="57" t="s">
        <v>69</v>
      </c>
      <c r="C826" s="46"/>
      <c r="D826" s="46"/>
      <c r="E826" s="46"/>
      <c r="F826" s="47"/>
      <c r="G826" s="47">
        <v>1</v>
      </c>
      <c r="H826" s="47"/>
      <c r="I826" s="48"/>
      <c r="J826" s="48"/>
      <c r="K826" s="48"/>
      <c r="L826" s="49"/>
      <c r="M826" s="96"/>
      <c r="N826" s="96"/>
      <c r="O826" s="50">
        <v>1</v>
      </c>
      <c r="P826" s="67">
        <v>1.0249999999999999</v>
      </c>
      <c r="Q826" s="97"/>
      <c r="R826" s="58">
        <v>15000</v>
      </c>
      <c r="S826" s="99">
        <f t="shared" si="38"/>
        <v>15000</v>
      </c>
    </row>
    <row r="827" spans="1:19" ht="25.5" x14ac:dyDescent="0.25">
      <c r="A827" s="55" t="s">
        <v>855</v>
      </c>
      <c r="B827" s="57" t="s">
        <v>295</v>
      </c>
      <c r="C827" s="46"/>
      <c r="D827" s="46"/>
      <c r="E827" s="46">
        <v>3</v>
      </c>
      <c r="F827" s="47"/>
      <c r="G827" s="47">
        <v>3</v>
      </c>
      <c r="H827" s="47"/>
      <c r="I827" s="48">
        <v>2</v>
      </c>
      <c r="J827" s="48"/>
      <c r="K827" s="48"/>
      <c r="L827" s="49"/>
      <c r="M827" s="96"/>
      <c r="N827" s="96"/>
      <c r="O827" s="50">
        <f t="shared" si="37"/>
        <v>8</v>
      </c>
      <c r="P827" s="67">
        <v>1.0249999999999999</v>
      </c>
      <c r="Q827" s="97"/>
      <c r="R827" s="58">
        <v>1750</v>
      </c>
      <c r="S827" s="99">
        <f t="shared" si="38"/>
        <v>14000</v>
      </c>
    </row>
    <row r="828" spans="1:19" x14ac:dyDescent="0.25">
      <c r="A828" s="55" t="s">
        <v>856</v>
      </c>
      <c r="B828" s="57" t="s">
        <v>816</v>
      </c>
      <c r="C828" s="46"/>
      <c r="D828" s="46"/>
      <c r="E828" s="46">
        <v>6</v>
      </c>
      <c r="F828" s="47"/>
      <c r="G828" s="47">
        <v>6</v>
      </c>
      <c r="H828" s="47"/>
      <c r="I828" s="48">
        <v>3</v>
      </c>
      <c r="J828" s="48"/>
      <c r="K828" s="48"/>
      <c r="L828" s="49"/>
      <c r="M828" s="96"/>
      <c r="N828" s="96"/>
      <c r="O828" s="50">
        <f t="shared" si="37"/>
        <v>15</v>
      </c>
      <c r="P828" s="67">
        <v>1.0249999999999999</v>
      </c>
      <c r="Q828" s="97"/>
      <c r="R828" s="58">
        <v>325</v>
      </c>
      <c r="S828" s="99">
        <f t="shared" si="38"/>
        <v>4875</v>
      </c>
    </row>
    <row r="829" spans="1:19" x14ac:dyDescent="0.25">
      <c r="A829" s="55" t="s">
        <v>857</v>
      </c>
      <c r="B829" s="57" t="s">
        <v>816</v>
      </c>
      <c r="C829" s="46"/>
      <c r="D829" s="46"/>
      <c r="E829" s="46">
        <v>10</v>
      </c>
      <c r="F829" s="47"/>
      <c r="G829" s="47">
        <v>6</v>
      </c>
      <c r="H829" s="47"/>
      <c r="I829" s="48">
        <v>6</v>
      </c>
      <c r="J829" s="48"/>
      <c r="K829" s="48"/>
      <c r="L829" s="49"/>
      <c r="M829" s="96"/>
      <c r="N829" s="96"/>
      <c r="O829" s="50">
        <f t="shared" si="37"/>
        <v>22</v>
      </c>
      <c r="P829" s="67">
        <v>1.0249999999999999</v>
      </c>
      <c r="Q829" s="97"/>
      <c r="R829" s="58">
        <v>225</v>
      </c>
      <c r="S829" s="99">
        <f t="shared" si="38"/>
        <v>4950</v>
      </c>
    </row>
    <row r="830" spans="1:19" x14ac:dyDescent="0.25">
      <c r="A830" s="55" t="s">
        <v>858</v>
      </c>
      <c r="B830" s="57" t="s">
        <v>50</v>
      </c>
      <c r="C830" s="46"/>
      <c r="D830" s="46"/>
      <c r="E830" s="46"/>
      <c r="F830" s="47"/>
      <c r="G830" s="47">
        <v>10</v>
      </c>
      <c r="H830" s="47"/>
      <c r="I830" s="48"/>
      <c r="J830" s="48"/>
      <c r="K830" s="48"/>
      <c r="L830" s="49"/>
      <c r="M830" s="96"/>
      <c r="N830" s="96"/>
      <c r="O830" s="50">
        <v>10</v>
      </c>
      <c r="P830" s="67"/>
      <c r="Q830" s="97"/>
      <c r="R830" s="58">
        <v>235</v>
      </c>
      <c r="S830" s="99">
        <f t="shared" si="38"/>
        <v>2350</v>
      </c>
    </row>
    <row r="831" spans="1:19" x14ac:dyDescent="0.25">
      <c r="A831" s="55" t="s">
        <v>859</v>
      </c>
      <c r="B831" s="57" t="s">
        <v>295</v>
      </c>
      <c r="C831" s="46"/>
      <c r="D831" s="46"/>
      <c r="E831" s="46">
        <v>2</v>
      </c>
      <c r="F831" s="47"/>
      <c r="G831" s="47">
        <v>2</v>
      </c>
      <c r="H831" s="47"/>
      <c r="I831" s="48">
        <v>10</v>
      </c>
      <c r="J831" s="48"/>
      <c r="K831" s="48"/>
      <c r="L831" s="49"/>
      <c r="M831" s="96"/>
      <c r="N831" s="96"/>
      <c r="O831" s="50">
        <f t="shared" si="37"/>
        <v>14</v>
      </c>
      <c r="P831" s="67">
        <v>1.0249999999999999</v>
      </c>
      <c r="Q831" s="97"/>
      <c r="R831" s="58">
        <v>1650</v>
      </c>
      <c r="S831" s="99">
        <f t="shared" si="38"/>
        <v>23100</v>
      </c>
    </row>
    <row r="832" spans="1:19" x14ac:dyDescent="0.25">
      <c r="A832" s="55" t="s">
        <v>860</v>
      </c>
      <c r="B832" s="57" t="s">
        <v>174</v>
      </c>
      <c r="C832" s="46"/>
      <c r="D832" s="46"/>
      <c r="E832" s="46">
        <v>5</v>
      </c>
      <c r="F832" s="47"/>
      <c r="G832" s="47">
        <v>5</v>
      </c>
      <c r="H832" s="47"/>
      <c r="I832" s="48">
        <v>2</v>
      </c>
      <c r="J832" s="48"/>
      <c r="K832" s="48"/>
      <c r="L832" s="49"/>
      <c r="M832" s="96"/>
      <c r="N832" s="96"/>
      <c r="O832" s="50">
        <f t="shared" si="37"/>
        <v>12</v>
      </c>
      <c r="P832" s="67">
        <v>1.0249999999999999</v>
      </c>
      <c r="Q832" s="97"/>
      <c r="R832" s="58">
        <v>65</v>
      </c>
      <c r="S832" s="99">
        <f t="shared" si="38"/>
        <v>780</v>
      </c>
    </row>
    <row r="833" spans="1:19" x14ac:dyDescent="0.25">
      <c r="A833" s="55" t="s">
        <v>861</v>
      </c>
      <c r="B833" s="57" t="s">
        <v>862</v>
      </c>
      <c r="C833" s="46"/>
      <c r="D833" s="46"/>
      <c r="E833" s="46">
        <v>20</v>
      </c>
      <c r="F833" s="47"/>
      <c r="G833" s="47">
        <v>20</v>
      </c>
      <c r="H833" s="47"/>
      <c r="I833" s="48">
        <v>5</v>
      </c>
      <c r="J833" s="48"/>
      <c r="K833" s="48"/>
      <c r="L833" s="49"/>
      <c r="M833" s="96"/>
      <c r="N833" s="96"/>
      <c r="O833" s="50">
        <f t="shared" si="37"/>
        <v>45</v>
      </c>
      <c r="P833" s="67">
        <v>1.0249999999999999</v>
      </c>
      <c r="Q833" s="97"/>
      <c r="R833" s="58">
        <v>185</v>
      </c>
      <c r="S833" s="99">
        <f t="shared" si="38"/>
        <v>8325</v>
      </c>
    </row>
    <row r="834" spans="1:19" x14ac:dyDescent="0.25">
      <c r="A834" s="55" t="s">
        <v>863</v>
      </c>
      <c r="B834" s="57" t="s">
        <v>295</v>
      </c>
      <c r="C834" s="46"/>
      <c r="D834" s="46"/>
      <c r="E834" s="46">
        <v>2</v>
      </c>
      <c r="F834" s="47"/>
      <c r="G834" s="47">
        <v>2</v>
      </c>
      <c r="H834" s="47"/>
      <c r="I834" s="48">
        <v>20</v>
      </c>
      <c r="J834" s="48"/>
      <c r="K834" s="48"/>
      <c r="L834" s="49"/>
      <c r="M834" s="96"/>
      <c r="N834" s="96"/>
      <c r="O834" s="50">
        <f t="shared" si="37"/>
        <v>24</v>
      </c>
      <c r="P834" s="67">
        <v>1.0249999999999999</v>
      </c>
      <c r="Q834" s="97"/>
      <c r="R834" s="58">
        <v>1500</v>
      </c>
      <c r="S834" s="99">
        <f t="shared" si="38"/>
        <v>36000</v>
      </c>
    </row>
    <row r="835" spans="1:19" x14ac:dyDescent="0.25">
      <c r="A835" s="55" t="s">
        <v>864</v>
      </c>
      <c r="B835" s="57" t="s">
        <v>295</v>
      </c>
      <c r="C835" s="46"/>
      <c r="D835" s="46"/>
      <c r="E835" s="46">
        <v>10</v>
      </c>
      <c r="F835" s="47"/>
      <c r="G835" s="47">
        <v>10</v>
      </c>
      <c r="H835" s="47"/>
      <c r="I835" s="48">
        <v>2</v>
      </c>
      <c r="J835" s="48"/>
      <c r="K835" s="48"/>
      <c r="L835" s="49"/>
      <c r="M835" s="96"/>
      <c r="N835" s="96"/>
      <c r="O835" s="50">
        <f t="shared" si="37"/>
        <v>22</v>
      </c>
      <c r="P835" s="67">
        <v>1.0249999999999999</v>
      </c>
      <c r="Q835" s="97"/>
      <c r="R835" s="58">
        <v>110</v>
      </c>
      <c r="S835" s="99">
        <f t="shared" si="38"/>
        <v>2420</v>
      </c>
    </row>
    <row r="836" spans="1:19" ht="25.5" x14ac:dyDescent="0.25">
      <c r="A836" s="55" t="s">
        <v>865</v>
      </c>
      <c r="B836" s="57" t="s">
        <v>295</v>
      </c>
      <c r="C836" s="46"/>
      <c r="D836" s="46"/>
      <c r="E836" s="46">
        <v>5</v>
      </c>
      <c r="F836" s="47"/>
      <c r="G836" s="47">
        <v>5</v>
      </c>
      <c r="H836" s="47"/>
      <c r="I836" s="48">
        <v>10</v>
      </c>
      <c r="J836" s="48"/>
      <c r="K836" s="48"/>
      <c r="L836" s="49"/>
      <c r="M836" s="96"/>
      <c r="N836" s="96"/>
      <c r="O836" s="50">
        <f t="shared" si="37"/>
        <v>20</v>
      </c>
      <c r="P836" s="67">
        <v>1.0249999999999999</v>
      </c>
      <c r="Q836" s="97"/>
      <c r="R836" s="58">
        <v>150</v>
      </c>
      <c r="S836" s="99">
        <f t="shared" si="38"/>
        <v>3000</v>
      </c>
    </row>
    <row r="837" spans="1:19" x14ac:dyDescent="0.25">
      <c r="A837" s="55" t="s">
        <v>866</v>
      </c>
      <c r="B837" s="57" t="s">
        <v>69</v>
      </c>
      <c r="C837" s="46"/>
      <c r="D837" s="46"/>
      <c r="E837" s="46">
        <v>1</v>
      </c>
      <c r="F837" s="47"/>
      <c r="G837" s="47"/>
      <c r="H837" s="47"/>
      <c r="I837" s="48">
        <v>5</v>
      </c>
      <c r="J837" s="48"/>
      <c r="K837" s="48"/>
      <c r="L837" s="49"/>
      <c r="M837" s="96"/>
      <c r="N837" s="96"/>
      <c r="O837" s="50">
        <f t="shared" si="37"/>
        <v>6</v>
      </c>
      <c r="P837" s="67">
        <v>1.0249999999999999</v>
      </c>
      <c r="Q837" s="97"/>
      <c r="R837" s="58">
        <v>5500</v>
      </c>
      <c r="S837" s="99">
        <f t="shared" si="38"/>
        <v>33000</v>
      </c>
    </row>
    <row r="838" spans="1:19" x14ac:dyDescent="0.25">
      <c r="A838" s="55" t="s">
        <v>867</v>
      </c>
      <c r="B838" s="57" t="s">
        <v>295</v>
      </c>
      <c r="C838" s="46"/>
      <c r="D838" s="46"/>
      <c r="E838" s="46">
        <v>30</v>
      </c>
      <c r="F838" s="47"/>
      <c r="G838" s="47">
        <v>30</v>
      </c>
      <c r="H838" s="47"/>
      <c r="I838" s="48">
        <v>1</v>
      </c>
      <c r="J838" s="48"/>
      <c r="K838" s="48"/>
      <c r="L838" s="49"/>
      <c r="M838" s="96"/>
      <c r="N838" s="96"/>
      <c r="O838" s="50">
        <f t="shared" si="37"/>
        <v>61</v>
      </c>
      <c r="P838" s="67">
        <v>1.0249999999999999</v>
      </c>
      <c r="Q838" s="97"/>
      <c r="R838" s="58">
        <v>110</v>
      </c>
      <c r="S838" s="99">
        <f t="shared" si="38"/>
        <v>6710</v>
      </c>
    </row>
    <row r="839" spans="1:19" x14ac:dyDescent="0.25">
      <c r="A839" s="55" t="s">
        <v>868</v>
      </c>
      <c r="B839" s="57" t="s">
        <v>122</v>
      </c>
      <c r="C839" s="46"/>
      <c r="D839" s="46"/>
      <c r="E839" s="46">
        <v>2</v>
      </c>
      <c r="F839" s="47"/>
      <c r="G839" s="47">
        <v>2</v>
      </c>
      <c r="H839" s="47"/>
      <c r="I839" s="48">
        <v>30</v>
      </c>
      <c r="J839" s="48"/>
      <c r="K839" s="48"/>
      <c r="L839" s="49"/>
      <c r="M839" s="96"/>
      <c r="N839" s="96"/>
      <c r="O839" s="50">
        <f t="shared" si="37"/>
        <v>34</v>
      </c>
      <c r="P839" s="67">
        <v>1.0249999999999999</v>
      </c>
      <c r="Q839" s="97"/>
      <c r="R839" s="58">
        <v>185</v>
      </c>
      <c r="S839" s="99">
        <f t="shared" si="38"/>
        <v>6290</v>
      </c>
    </row>
    <row r="840" spans="1:19" x14ac:dyDescent="0.25">
      <c r="A840" s="55" t="s">
        <v>869</v>
      </c>
      <c r="B840" s="57" t="s">
        <v>295</v>
      </c>
      <c r="C840" s="46"/>
      <c r="D840" s="46"/>
      <c r="E840" s="46">
        <v>5</v>
      </c>
      <c r="F840" s="47"/>
      <c r="G840" s="47">
        <v>5</v>
      </c>
      <c r="H840" s="47"/>
      <c r="I840" s="48">
        <v>2</v>
      </c>
      <c r="J840" s="48"/>
      <c r="K840" s="48"/>
      <c r="L840" s="49"/>
      <c r="M840" s="96"/>
      <c r="N840" s="96"/>
      <c r="O840" s="50">
        <f t="shared" si="37"/>
        <v>12</v>
      </c>
      <c r="P840" s="67">
        <v>1.0249999999999999</v>
      </c>
      <c r="Q840" s="97"/>
      <c r="R840" s="58">
        <v>130</v>
      </c>
      <c r="S840" s="99">
        <f t="shared" si="38"/>
        <v>1560</v>
      </c>
    </row>
    <row r="841" spans="1:19" x14ac:dyDescent="0.25">
      <c r="A841" s="74" t="s">
        <v>870</v>
      </c>
      <c r="B841" s="57" t="s">
        <v>50</v>
      </c>
      <c r="C841" s="46"/>
      <c r="D841" s="46"/>
      <c r="E841" s="46"/>
      <c r="F841" s="47"/>
      <c r="G841" s="47">
        <v>6</v>
      </c>
      <c r="H841" s="47"/>
      <c r="I841" s="48"/>
      <c r="J841" s="48"/>
      <c r="K841" s="48"/>
      <c r="L841" s="49"/>
      <c r="M841" s="96"/>
      <c r="N841" s="96"/>
      <c r="O841" s="50">
        <v>6</v>
      </c>
      <c r="P841" s="67"/>
      <c r="Q841" s="97"/>
      <c r="R841" s="58">
        <v>210</v>
      </c>
      <c r="S841" s="99">
        <f t="shared" si="38"/>
        <v>1260</v>
      </c>
    </row>
    <row r="842" spans="1:19" x14ac:dyDescent="0.25">
      <c r="A842" s="55" t="s">
        <v>871</v>
      </c>
      <c r="B842" s="57" t="s">
        <v>122</v>
      </c>
      <c r="C842" s="46"/>
      <c r="D842" s="46"/>
      <c r="E842" s="46">
        <v>5</v>
      </c>
      <c r="F842" s="47"/>
      <c r="G842" s="47">
        <v>5</v>
      </c>
      <c r="H842" s="47"/>
      <c r="I842" s="48">
        <v>5</v>
      </c>
      <c r="J842" s="48"/>
      <c r="K842" s="48"/>
      <c r="L842" s="49"/>
      <c r="M842" s="96"/>
      <c r="N842" s="96"/>
      <c r="O842" s="50">
        <f t="shared" si="37"/>
        <v>15</v>
      </c>
      <c r="P842" s="67">
        <v>1.0249999999999999</v>
      </c>
      <c r="Q842" s="97"/>
      <c r="R842" s="58">
        <v>400</v>
      </c>
      <c r="S842" s="99">
        <f t="shared" si="38"/>
        <v>6000</v>
      </c>
    </row>
    <row r="843" spans="1:19" x14ac:dyDescent="0.25">
      <c r="A843" s="55" t="s">
        <v>872</v>
      </c>
      <c r="B843" s="57" t="s">
        <v>50</v>
      </c>
      <c r="C843" s="46"/>
      <c r="D843" s="46"/>
      <c r="E843" s="46">
        <v>6</v>
      </c>
      <c r="F843" s="47"/>
      <c r="G843" s="47"/>
      <c r="H843" s="47"/>
      <c r="I843" s="48"/>
      <c r="J843" s="48"/>
      <c r="K843" s="48"/>
      <c r="L843" s="49"/>
      <c r="M843" s="96"/>
      <c r="N843" s="96"/>
      <c r="O843" s="50">
        <f t="shared" si="37"/>
        <v>6</v>
      </c>
      <c r="P843" s="67">
        <v>1.0249999999999999</v>
      </c>
      <c r="Q843" s="97"/>
      <c r="R843" s="58">
        <v>450</v>
      </c>
      <c r="S843" s="99">
        <f t="shared" si="38"/>
        <v>2700</v>
      </c>
    </row>
    <row r="844" spans="1:19" x14ac:dyDescent="0.25">
      <c r="A844" s="74" t="s">
        <v>873</v>
      </c>
      <c r="B844" s="57" t="s">
        <v>50</v>
      </c>
      <c r="C844" s="46"/>
      <c r="D844" s="46"/>
      <c r="E844" s="46"/>
      <c r="F844" s="47"/>
      <c r="G844" s="47">
        <v>6</v>
      </c>
      <c r="H844" s="47"/>
      <c r="I844" s="48"/>
      <c r="J844" s="48"/>
      <c r="K844" s="48"/>
      <c r="L844" s="49"/>
      <c r="M844" s="96"/>
      <c r="N844" s="96"/>
      <c r="O844" s="50">
        <v>6</v>
      </c>
      <c r="P844" s="67"/>
      <c r="Q844" s="97"/>
      <c r="R844" s="58">
        <v>150</v>
      </c>
      <c r="S844" s="99">
        <f t="shared" si="38"/>
        <v>900</v>
      </c>
    </row>
    <row r="845" spans="1:19" x14ac:dyDescent="0.25">
      <c r="A845" s="55" t="s">
        <v>874</v>
      </c>
      <c r="B845" s="57" t="s">
        <v>875</v>
      </c>
      <c r="C845" s="46"/>
      <c r="D845" s="46"/>
      <c r="E845" s="46">
        <v>6</v>
      </c>
      <c r="F845" s="47"/>
      <c r="G845" s="47">
        <v>6</v>
      </c>
      <c r="H845" s="47"/>
      <c r="I845" s="48">
        <v>6</v>
      </c>
      <c r="J845" s="48"/>
      <c r="K845" s="48"/>
      <c r="L845" s="49"/>
      <c r="M845" s="96"/>
      <c r="N845" s="96"/>
      <c r="O845" s="50">
        <f t="shared" si="37"/>
        <v>18</v>
      </c>
      <c r="P845" s="67">
        <v>1.0249999999999999</v>
      </c>
      <c r="Q845" s="97"/>
      <c r="R845" s="58">
        <v>850</v>
      </c>
      <c r="S845" s="99">
        <f t="shared" si="38"/>
        <v>15300</v>
      </c>
    </row>
    <row r="846" spans="1:19" x14ac:dyDescent="0.25">
      <c r="A846" s="55" t="s">
        <v>876</v>
      </c>
      <c r="B846" s="57" t="s">
        <v>50</v>
      </c>
      <c r="C846" s="46"/>
      <c r="D846" s="46"/>
      <c r="E846" s="46">
        <v>6</v>
      </c>
      <c r="F846" s="47"/>
      <c r="G846" s="47"/>
      <c r="H846" s="47"/>
      <c r="I846" s="48"/>
      <c r="J846" s="48"/>
      <c r="K846" s="48"/>
      <c r="L846" s="49"/>
      <c r="M846" s="96"/>
      <c r="N846" s="96"/>
      <c r="O846" s="50">
        <f t="shared" si="37"/>
        <v>6</v>
      </c>
      <c r="P846" s="67">
        <v>1.0249999999999999</v>
      </c>
      <c r="Q846" s="97"/>
      <c r="R846" s="58">
        <v>450</v>
      </c>
      <c r="S846" s="99">
        <f t="shared" si="38"/>
        <v>2700</v>
      </c>
    </row>
    <row r="847" spans="1:19" x14ac:dyDescent="0.25">
      <c r="A847" s="55" t="s">
        <v>877</v>
      </c>
      <c r="B847" s="57" t="s">
        <v>50</v>
      </c>
      <c r="C847" s="46"/>
      <c r="D847" s="46"/>
      <c r="E847" s="46">
        <v>6</v>
      </c>
      <c r="F847" s="47"/>
      <c r="G847" s="47"/>
      <c r="H847" s="47"/>
      <c r="I847" s="48"/>
      <c r="J847" s="48"/>
      <c r="K847" s="48"/>
      <c r="L847" s="49"/>
      <c r="M847" s="96"/>
      <c r="N847" s="96"/>
      <c r="O847" s="50">
        <f t="shared" si="37"/>
        <v>6</v>
      </c>
      <c r="P847" s="67">
        <v>1.0249999999999999</v>
      </c>
      <c r="Q847" s="97"/>
      <c r="R847" s="58">
        <v>450</v>
      </c>
      <c r="S847" s="99">
        <f t="shared" si="38"/>
        <v>2700</v>
      </c>
    </row>
    <row r="848" spans="1:19" x14ac:dyDescent="0.25">
      <c r="A848" s="55" t="s">
        <v>878</v>
      </c>
      <c r="B848" s="57" t="s">
        <v>879</v>
      </c>
      <c r="C848" s="46"/>
      <c r="D848" s="46"/>
      <c r="E848" s="46">
        <v>1</v>
      </c>
      <c r="F848" s="47"/>
      <c r="G848" s="47">
        <v>1</v>
      </c>
      <c r="H848" s="47"/>
      <c r="I848" s="48">
        <v>6</v>
      </c>
      <c r="J848" s="48"/>
      <c r="K848" s="48"/>
      <c r="L848" s="49"/>
      <c r="M848" s="96"/>
      <c r="N848" s="96"/>
      <c r="O848" s="50">
        <f t="shared" si="37"/>
        <v>8</v>
      </c>
      <c r="P848" s="67">
        <v>1.0249999999999999</v>
      </c>
      <c r="Q848" s="97"/>
      <c r="R848" s="58">
        <v>1500</v>
      </c>
      <c r="S848" s="99">
        <f t="shared" si="38"/>
        <v>12000</v>
      </c>
    </row>
    <row r="849" spans="1:19" x14ac:dyDescent="0.25">
      <c r="A849" s="55" t="s">
        <v>880</v>
      </c>
      <c r="B849" s="57" t="s">
        <v>50</v>
      </c>
      <c r="C849" s="46"/>
      <c r="D849" s="46"/>
      <c r="E849" s="46">
        <v>6</v>
      </c>
      <c r="F849" s="47"/>
      <c r="G849" s="47"/>
      <c r="H849" s="47"/>
      <c r="I849" s="48">
        <v>1</v>
      </c>
      <c r="J849" s="48"/>
      <c r="K849" s="48"/>
      <c r="L849" s="49"/>
      <c r="M849" s="96"/>
      <c r="N849" s="96"/>
      <c r="O849" s="50">
        <f t="shared" si="37"/>
        <v>7</v>
      </c>
      <c r="P849" s="67">
        <v>1.0249999999999999</v>
      </c>
      <c r="Q849" s="97"/>
      <c r="R849" s="58">
        <v>450</v>
      </c>
      <c r="S849" s="99">
        <f t="shared" si="38"/>
        <v>3150</v>
      </c>
    </row>
    <row r="850" spans="1:19" x14ac:dyDescent="0.25">
      <c r="A850" s="55" t="s">
        <v>881</v>
      </c>
      <c r="B850" s="57" t="s">
        <v>816</v>
      </c>
      <c r="C850" s="46"/>
      <c r="D850" s="46"/>
      <c r="E850" s="46">
        <v>5</v>
      </c>
      <c r="F850" s="47"/>
      <c r="G850" s="47"/>
      <c r="H850" s="47"/>
      <c r="I850" s="48">
        <v>6</v>
      </c>
      <c r="J850" s="48"/>
      <c r="K850" s="48"/>
      <c r="L850" s="49"/>
      <c r="M850" s="96"/>
      <c r="N850" s="96"/>
      <c r="O850" s="50">
        <f t="shared" si="37"/>
        <v>11</v>
      </c>
      <c r="P850" s="67">
        <v>1.0249999999999999</v>
      </c>
      <c r="Q850" s="97"/>
      <c r="R850" s="58">
        <v>185</v>
      </c>
      <c r="S850" s="99">
        <f t="shared" si="38"/>
        <v>2035</v>
      </c>
    </row>
    <row r="851" spans="1:19" x14ac:dyDescent="0.25">
      <c r="A851" s="55" t="s">
        <v>882</v>
      </c>
      <c r="B851" s="57" t="s">
        <v>122</v>
      </c>
      <c r="C851" s="46"/>
      <c r="D851" s="46"/>
      <c r="E851" s="46">
        <v>4</v>
      </c>
      <c r="F851" s="47"/>
      <c r="G851" s="47">
        <v>4</v>
      </c>
      <c r="H851" s="47"/>
      <c r="I851" s="48">
        <v>5</v>
      </c>
      <c r="J851" s="48"/>
      <c r="K851" s="48"/>
      <c r="L851" s="49"/>
      <c r="M851" s="96"/>
      <c r="N851" s="96"/>
      <c r="O851" s="50">
        <f t="shared" si="37"/>
        <v>13</v>
      </c>
      <c r="P851" s="67">
        <v>1.0249999999999999</v>
      </c>
      <c r="Q851" s="97"/>
      <c r="R851" s="58">
        <v>170</v>
      </c>
      <c r="S851" s="99">
        <f t="shared" si="38"/>
        <v>2210</v>
      </c>
    </row>
    <row r="852" spans="1:19" x14ac:dyDescent="0.25">
      <c r="A852" s="74" t="s">
        <v>883</v>
      </c>
      <c r="B852" s="57" t="s">
        <v>50</v>
      </c>
      <c r="C852" s="46"/>
      <c r="D852" s="46"/>
      <c r="E852" s="46"/>
      <c r="F852" s="47"/>
      <c r="G852" s="47">
        <v>6</v>
      </c>
      <c r="H852" s="47"/>
      <c r="I852" s="48"/>
      <c r="J852" s="48"/>
      <c r="K852" s="48"/>
      <c r="L852" s="49"/>
      <c r="M852" s="96"/>
      <c r="N852" s="96"/>
      <c r="O852" s="50">
        <v>6</v>
      </c>
      <c r="P852" s="67"/>
      <c r="Q852" s="97"/>
      <c r="R852" s="58">
        <v>175</v>
      </c>
      <c r="S852" s="99">
        <f t="shared" si="38"/>
        <v>1050</v>
      </c>
    </row>
    <row r="853" spans="1:19" ht="25.5" x14ac:dyDescent="0.25">
      <c r="A853" s="55" t="s">
        <v>884</v>
      </c>
      <c r="B853" s="57" t="s">
        <v>295</v>
      </c>
      <c r="C853" s="46"/>
      <c r="D853" s="46"/>
      <c r="E853" s="46">
        <v>2</v>
      </c>
      <c r="F853" s="47"/>
      <c r="G853" s="47">
        <v>2</v>
      </c>
      <c r="H853" s="47"/>
      <c r="I853" s="48">
        <v>4</v>
      </c>
      <c r="J853" s="48"/>
      <c r="K853" s="48"/>
      <c r="L853" s="49"/>
      <c r="M853" s="96"/>
      <c r="N853" s="96"/>
      <c r="O853" s="50">
        <f t="shared" si="37"/>
        <v>8</v>
      </c>
      <c r="P853" s="67">
        <v>1.0249999999999999</v>
      </c>
      <c r="Q853" s="97"/>
      <c r="R853" s="58">
        <v>2600</v>
      </c>
      <c r="S853" s="99">
        <f t="shared" si="38"/>
        <v>20800</v>
      </c>
    </row>
    <row r="854" spans="1:19" x14ac:dyDescent="0.25">
      <c r="A854" s="55" t="s">
        <v>885</v>
      </c>
      <c r="B854" s="57" t="s">
        <v>50</v>
      </c>
      <c r="C854" s="46"/>
      <c r="D854" s="46"/>
      <c r="E854" s="46"/>
      <c r="F854" s="47"/>
      <c r="G854" s="47">
        <v>10</v>
      </c>
      <c r="H854" s="47"/>
      <c r="I854" s="48"/>
      <c r="J854" s="48"/>
      <c r="K854" s="48"/>
      <c r="L854" s="49"/>
      <c r="M854" s="96"/>
      <c r="N854" s="96"/>
      <c r="O854" s="50">
        <v>10</v>
      </c>
      <c r="P854" s="67"/>
      <c r="Q854" s="97"/>
      <c r="R854" s="58">
        <v>235</v>
      </c>
      <c r="S854" s="99">
        <f t="shared" si="38"/>
        <v>2350</v>
      </c>
    </row>
    <row r="855" spans="1:19" x14ac:dyDescent="0.25">
      <c r="A855" s="55" t="s">
        <v>886</v>
      </c>
      <c r="B855" s="57" t="s">
        <v>295</v>
      </c>
      <c r="C855" s="46"/>
      <c r="D855" s="46"/>
      <c r="E855" s="46">
        <v>10</v>
      </c>
      <c r="F855" s="47"/>
      <c r="G855" s="47">
        <v>10</v>
      </c>
      <c r="H855" s="47"/>
      <c r="I855" s="48">
        <v>2</v>
      </c>
      <c r="J855" s="48"/>
      <c r="K855" s="48"/>
      <c r="L855" s="49"/>
      <c r="M855" s="96"/>
      <c r="N855" s="96"/>
      <c r="O855" s="50">
        <f t="shared" si="37"/>
        <v>22</v>
      </c>
      <c r="P855" s="67">
        <v>1.0249999999999999</v>
      </c>
      <c r="Q855" s="97"/>
      <c r="R855" s="58">
        <v>255</v>
      </c>
      <c r="S855" s="99">
        <f t="shared" si="38"/>
        <v>5610</v>
      </c>
    </row>
    <row r="856" spans="1:19" x14ac:dyDescent="0.25">
      <c r="A856" s="55" t="s">
        <v>887</v>
      </c>
      <c r="B856" s="57" t="s">
        <v>816</v>
      </c>
      <c r="C856" s="46"/>
      <c r="D856" s="46"/>
      <c r="E856" s="46">
        <v>16</v>
      </c>
      <c r="F856" s="47"/>
      <c r="G856" s="47">
        <v>6</v>
      </c>
      <c r="H856" s="47"/>
      <c r="I856" s="48">
        <v>10</v>
      </c>
      <c r="J856" s="48"/>
      <c r="K856" s="48"/>
      <c r="L856" s="49"/>
      <c r="M856" s="96"/>
      <c r="N856" s="96"/>
      <c r="O856" s="50">
        <f t="shared" si="37"/>
        <v>32</v>
      </c>
      <c r="P856" s="67">
        <v>1.0249999999999999</v>
      </c>
      <c r="Q856" s="97"/>
      <c r="R856" s="58">
        <v>55</v>
      </c>
      <c r="S856" s="99">
        <f t="shared" si="38"/>
        <v>1760</v>
      </c>
    </row>
    <row r="857" spans="1:19" x14ac:dyDescent="0.25">
      <c r="A857" s="55" t="s">
        <v>888</v>
      </c>
      <c r="B857" s="57" t="s">
        <v>50</v>
      </c>
      <c r="C857" s="46"/>
      <c r="D857" s="46"/>
      <c r="E857" s="46">
        <v>6</v>
      </c>
      <c r="F857" s="47"/>
      <c r="G857" s="47"/>
      <c r="H857" s="47"/>
      <c r="I857" s="48"/>
      <c r="J857" s="48"/>
      <c r="K857" s="48"/>
      <c r="L857" s="49"/>
      <c r="M857" s="96"/>
      <c r="N857" s="96"/>
      <c r="O857" s="50">
        <f t="shared" si="37"/>
        <v>6</v>
      </c>
      <c r="P857" s="67">
        <v>1.0249999999999999</v>
      </c>
      <c r="Q857" s="97"/>
      <c r="R857" s="58">
        <v>450</v>
      </c>
      <c r="S857" s="99">
        <f t="shared" si="38"/>
        <v>2700</v>
      </c>
    </row>
    <row r="858" spans="1:19" x14ac:dyDescent="0.25">
      <c r="A858" s="74" t="s">
        <v>889</v>
      </c>
      <c r="B858" s="57" t="s">
        <v>50</v>
      </c>
      <c r="C858" s="46"/>
      <c r="D858" s="46"/>
      <c r="E858" s="46"/>
      <c r="F858" s="47"/>
      <c r="G858" s="47">
        <v>6</v>
      </c>
      <c r="H858" s="47"/>
      <c r="I858" s="48"/>
      <c r="J858" s="48"/>
      <c r="K858" s="48"/>
      <c r="L858" s="49"/>
      <c r="M858" s="96"/>
      <c r="N858" s="96"/>
      <c r="O858" s="50">
        <v>6</v>
      </c>
      <c r="P858" s="67"/>
      <c r="Q858" s="97"/>
      <c r="R858" s="58">
        <v>300</v>
      </c>
      <c r="S858" s="99">
        <f t="shared" si="38"/>
        <v>1800</v>
      </c>
    </row>
    <row r="859" spans="1:19" x14ac:dyDescent="0.25">
      <c r="A859" s="74" t="s">
        <v>890</v>
      </c>
      <c r="B859" s="57" t="s">
        <v>122</v>
      </c>
      <c r="C859" s="46"/>
      <c r="D859" s="46"/>
      <c r="E859" s="46">
        <v>2</v>
      </c>
      <c r="F859" s="47"/>
      <c r="G859" s="47">
        <v>2</v>
      </c>
      <c r="H859" s="47"/>
      <c r="I859" s="48"/>
      <c r="J859" s="48"/>
      <c r="K859" s="48"/>
      <c r="L859" s="49"/>
      <c r="M859" s="96"/>
      <c r="N859" s="96"/>
      <c r="O859" s="50">
        <v>4</v>
      </c>
      <c r="P859" s="67"/>
      <c r="Q859" s="97"/>
      <c r="R859" s="58">
        <v>20</v>
      </c>
      <c r="S859" s="99">
        <f t="shared" si="38"/>
        <v>80</v>
      </c>
    </row>
    <row r="860" spans="1:19" x14ac:dyDescent="0.25">
      <c r="A860" s="55" t="s">
        <v>891</v>
      </c>
      <c r="B860" s="57" t="s">
        <v>50</v>
      </c>
      <c r="C860" s="46"/>
      <c r="D860" s="46"/>
      <c r="E860" s="46">
        <v>6</v>
      </c>
      <c r="F860" s="47"/>
      <c r="G860" s="47"/>
      <c r="H860" s="47"/>
      <c r="I860" s="48">
        <v>6</v>
      </c>
      <c r="J860" s="48"/>
      <c r="K860" s="48"/>
      <c r="L860" s="49"/>
      <c r="M860" s="96"/>
      <c r="N860" s="96"/>
      <c r="O860" s="50">
        <f t="shared" si="37"/>
        <v>12</v>
      </c>
      <c r="P860" s="67">
        <v>1.0249999999999999</v>
      </c>
      <c r="Q860" s="97"/>
      <c r="R860" s="58">
        <v>65</v>
      </c>
      <c r="S860" s="99">
        <f t="shared" si="38"/>
        <v>780</v>
      </c>
    </row>
    <row r="861" spans="1:19" x14ac:dyDescent="0.25">
      <c r="A861" s="55" t="s">
        <v>892</v>
      </c>
      <c r="B861" s="57" t="s">
        <v>50</v>
      </c>
      <c r="C861" s="46"/>
      <c r="D861" s="46"/>
      <c r="E861" s="46">
        <v>6</v>
      </c>
      <c r="F861" s="47"/>
      <c r="G861" s="47">
        <v>2</v>
      </c>
      <c r="H861" s="47"/>
      <c r="I861" s="48"/>
      <c r="J861" s="48"/>
      <c r="K861" s="48"/>
      <c r="L861" s="49"/>
      <c r="M861" s="96"/>
      <c r="N861" s="96"/>
      <c r="O861" s="50">
        <f t="shared" si="37"/>
        <v>8</v>
      </c>
      <c r="P861" s="67">
        <v>1.0249999999999999</v>
      </c>
      <c r="Q861" s="97"/>
      <c r="R861" s="58">
        <v>450</v>
      </c>
      <c r="S861" s="99">
        <f t="shared" si="38"/>
        <v>3600</v>
      </c>
    </row>
    <row r="862" spans="1:19" x14ac:dyDescent="0.25">
      <c r="A862" s="55" t="s">
        <v>893</v>
      </c>
      <c r="B862" s="57" t="s">
        <v>879</v>
      </c>
      <c r="C862" s="46"/>
      <c r="D862" s="46"/>
      <c r="E862" s="46">
        <v>1</v>
      </c>
      <c r="F862" s="47"/>
      <c r="G862" s="47">
        <v>1</v>
      </c>
      <c r="H862" s="47"/>
      <c r="I862" s="48">
        <v>1</v>
      </c>
      <c r="J862" s="48"/>
      <c r="K862" s="48"/>
      <c r="L862" s="49"/>
      <c r="M862" s="96"/>
      <c r="N862" s="96"/>
      <c r="O862" s="50">
        <f t="shared" si="37"/>
        <v>3</v>
      </c>
      <c r="P862" s="67">
        <v>1.0249999999999999</v>
      </c>
      <c r="Q862" s="97"/>
      <c r="R862" s="58">
        <v>1700</v>
      </c>
      <c r="S862" s="99">
        <f t="shared" si="38"/>
        <v>5100</v>
      </c>
    </row>
    <row r="863" spans="1:19" x14ac:dyDescent="0.25">
      <c r="A863" s="55" t="s">
        <v>894</v>
      </c>
      <c r="B863" s="57" t="s">
        <v>50</v>
      </c>
      <c r="C863" s="46"/>
      <c r="D863" s="46"/>
      <c r="E863" s="46"/>
      <c r="F863" s="47"/>
      <c r="G863" s="47"/>
      <c r="H863" s="47"/>
      <c r="I863" s="48">
        <v>6</v>
      </c>
      <c r="J863" s="48"/>
      <c r="K863" s="48"/>
      <c r="L863" s="49"/>
      <c r="M863" s="96"/>
      <c r="N863" s="96"/>
      <c r="O863" s="50">
        <v>6</v>
      </c>
      <c r="P863" s="67"/>
      <c r="Q863" s="97"/>
      <c r="R863" s="58">
        <v>450</v>
      </c>
      <c r="S863" s="99">
        <f t="shared" si="38"/>
        <v>2700</v>
      </c>
    </row>
    <row r="864" spans="1:19" x14ac:dyDescent="0.25">
      <c r="A864" s="55" t="s">
        <v>895</v>
      </c>
      <c r="B864" s="57" t="s">
        <v>896</v>
      </c>
      <c r="C864" s="46"/>
      <c r="D864" s="46"/>
      <c r="E864" s="46">
        <v>25</v>
      </c>
      <c r="F864" s="47"/>
      <c r="G864" s="47">
        <v>25</v>
      </c>
      <c r="H864" s="47"/>
      <c r="I864" s="48">
        <v>25</v>
      </c>
      <c r="J864" s="48"/>
      <c r="K864" s="48"/>
      <c r="L864" s="49"/>
      <c r="M864" s="96"/>
      <c r="N864" s="96"/>
      <c r="O864" s="50">
        <f t="shared" si="37"/>
        <v>75</v>
      </c>
      <c r="P864" s="67">
        <v>1.0249999999999999</v>
      </c>
      <c r="Q864" s="97"/>
      <c r="R864" s="58">
        <v>75</v>
      </c>
      <c r="S864" s="99">
        <f t="shared" si="38"/>
        <v>5625</v>
      </c>
    </row>
    <row r="865" spans="1:19" x14ac:dyDescent="0.25">
      <c r="A865" s="55" t="s">
        <v>897</v>
      </c>
      <c r="B865" s="57" t="s">
        <v>896</v>
      </c>
      <c r="C865" s="46"/>
      <c r="D865" s="46"/>
      <c r="E865" s="46">
        <v>25</v>
      </c>
      <c r="F865" s="47"/>
      <c r="G865" s="47">
        <v>25</v>
      </c>
      <c r="H865" s="47"/>
      <c r="I865" s="48">
        <v>25</v>
      </c>
      <c r="J865" s="48"/>
      <c r="K865" s="48"/>
      <c r="L865" s="49"/>
      <c r="M865" s="96"/>
      <c r="N865" s="96"/>
      <c r="O865" s="50">
        <f t="shared" si="37"/>
        <v>75</v>
      </c>
      <c r="P865" s="67">
        <v>1.0249999999999999</v>
      </c>
      <c r="Q865" s="97"/>
      <c r="R865" s="58">
        <v>125</v>
      </c>
      <c r="S865" s="99">
        <f t="shared" si="38"/>
        <v>9375</v>
      </c>
    </row>
    <row r="866" spans="1:19" ht="13.5" x14ac:dyDescent="0.25">
      <c r="A866" s="155" t="s">
        <v>898</v>
      </c>
      <c r="B866" s="156" t="s">
        <v>122</v>
      </c>
      <c r="C866" s="100"/>
      <c r="D866" s="46"/>
      <c r="E866" s="46"/>
      <c r="F866" s="47"/>
      <c r="G866" s="47"/>
      <c r="H866" s="47"/>
      <c r="I866" s="48"/>
      <c r="J866" s="48"/>
      <c r="K866" s="65"/>
      <c r="L866" s="157">
        <v>10</v>
      </c>
      <c r="M866" s="55"/>
      <c r="N866" s="57"/>
      <c r="O866" s="66">
        <v>10</v>
      </c>
      <c r="P866" s="96"/>
      <c r="Q866" s="96"/>
      <c r="R866" s="158">
        <v>25</v>
      </c>
      <c r="S866" s="99">
        <f t="shared" si="38"/>
        <v>250</v>
      </c>
    </row>
    <row r="867" spans="1:19" x14ac:dyDescent="0.25">
      <c r="A867" s="55" t="s">
        <v>899</v>
      </c>
      <c r="B867" s="57" t="s">
        <v>50</v>
      </c>
      <c r="C867" s="46"/>
      <c r="D867" s="46"/>
      <c r="E867" s="46">
        <v>50</v>
      </c>
      <c r="F867" s="47"/>
      <c r="G867" s="47">
        <v>50</v>
      </c>
      <c r="H867" s="47"/>
      <c r="I867" s="48">
        <v>25</v>
      </c>
      <c r="J867" s="48"/>
      <c r="K867" s="48"/>
      <c r="L867" s="49"/>
      <c r="M867" s="96"/>
      <c r="N867" s="96"/>
      <c r="O867" s="50">
        <f t="shared" si="37"/>
        <v>125</v>
      </c>
      <c r="P867" s="67">
        <v>1.0249999999999999</v>
      </c>
      <c r="Q867" s="97"/>
      <c r="R867" s="58">
        <v>25</v>
      </c>
      <c r="S867" s="99">
        <f t="shared" si="38"/>
        <v>3125</v>
      </c>
    </row>
    <row r="868" spans="1:19" x14ac:dyDescent="0.25">
      <c r="A868" s="55" t="s">
        <v>900</v>
      </c>
      <c r="B868" s="57" t="s">
        <v>122</v>
      </c>
      <c r="C868" s="46"/>
      <c r="D868" s="46"/>
      <c r="E868" s="46">
        <v>3</v>
      </c>
      <c r="F868" s="47"/>
      <c r="G868" s="47">
        <v>3</v>
      </c>
      <c r="H868" s="47"/>
      <c r="I868" s="48">
        <v>50</v>
      </c>
      <c r="J868" s="48"/>
      <c r="K868" s="48"/>
      <c r="L868" s="49"/>
      <c r="M868" s="96"/>
      <c r="N868" s="96"/>
      <c r="O868" s="50">
        <f t="shared" si="37"/>
        <v>56</v>
      </c>
      <c r="P868" s="67">
        <v>1.0249999999999999</v>
      </c>
      <c r="Q868" s="97"/>
      <c r="R868" s="58">
        <v>400</v>
      </c>
      <c r="S868" s="99">
        <f t="shared" si="38"/>
        <v>22400</v>
      </c>
    </row>
    <row r="869" spans="1:19" x14ac:dyDescent="0.25">
      <c r="A869" s="55" t="s">
        <v>901</v>
      </c>
      <c r="B869" s="57" t="s">
        <v>834</v>
      </c>
      <c r="C869" s="46"/>
      <c r="D869" s="46"/>
      <c r="E869" s="46">
        <v>1.5</v>
      </c>
      <c r="F869" s="47"/>
      <c r="G869" s="47">
        <v>1.5</v>
      </c>
      <c r="H869" s="47"/>
      <c r="I869" s="48">
        <v>1.5</v>
      </c>
      <c r="J869" s="48"/>
      <c r="K869" s="48"/>
      <c r="L869" s="49"/>
      <c r="M869" s="96"/>
      <c r="N869" s="96"/>
      <c r="O869" s="50">
        <f t="shared" si="37"/>
        <v>4.5</v>
      </c>
      <c r="P869" s="67">
        <v>1.0249999999999999</v>
      </c>
      <c r="Q869" s="97"/>
      <c r="R869" s="58">
        <v>2100</v>
      </c>
      <c r="S869" s="99">
        <f t="shared" si="38"/>
        <v>9450</v>
      </c>
    </row>
    <row r="870" spans="1:19" x14ac:dyDescent="0.25">
      <c r="A870" s="55" t="s">
        <v>902</v>
      </c>
      <c r="B870" s="57" t="s">
        <v>816</v>
      </c>
      <c r="C870" s="46"/>
      <c r="D870" s="46"/>
      <c r="E870" s="46">
        <v>3</v>
      </c>
      <c r="F870" s="47"/>
      <c r="G870" s="47">
        <v>3</v>
      </c>
      <c r="H870" s="47"/>
      <c r="I870" s="48">
        <v>1.5</v>
      </c>
      <c r="J870" s="48"/>
      <c r="K870" s="48"/>
      <c r="L870" s="49"/>
      <c r="M870" s="96"/>
      <c r="N870" s="96"/>
      <c r="O870" s="50">
        <f t="shared" si="37"/>
        <v>7.5</v>
      </c>
      <c r="P870" s="67">
        <v>1.0249999999999999</v>
      </c>
      <c r="Q870" s="97"/>
      <c r="R870" s="58">
        <v>250</v>
      </c>
      <c r="S870" s="99">
        <f t="shared" si="38"/>
        <v>1875</v>
      </c>
    </row>
    <row r="871" spans="1:19" x14ac:dyDescent="0.25">
      <c r="A871" s="55"/>
      <c r="B871" s="57"/>
      <c r="C871" s="46"/>
      <c r="D871" s="46"/>
      <c r="E871" s="46"/>
      <c r="F871" s="47"/>
      <c r="G871" s="47"/>
      <c r="H871" s="47"/>
      <c r="I871" s="48"/>
      <c r="J871" s="48"/>
      <c r="K871" s="48"/>
      <c r="L871" s="49"/>
      <c r="M871" s="96"/>
      <c r="N871" s="96"/>
      <c r="O871" s="50"/>
      <c r="P871" s="67"/>
      <c r="Q871" s="97"/>
      <c r="R871" s="58"/>
      <c r="S871" s="116">
        <f>SUM(S801:S870)</f>
        <v>570145</v>
      </c>
    </row>
    <row r="872" spans="1:19" ht="15.75" x14ac:dyDescent="0.25">
      <c r="A872" s="159" t="s">
        <v>903</v>
      </c>
      <c r="B872" s="69"/>
      <c r="C872" s="64"/>
      <c r="D872" s="46"/>
      <c r="E872" s="46"/>
      <c r="F872" s="47"/>
      <c r="G872" s="47"/>
      <c r="H872" s="47"/>
      <c r="I872" s="48"/>
      <c r="J872" s="48"/>
      <c r="K872" s="65"/>
      <c r="L872" s="49"/>
      <c r="M872" s="96"/>
      <c r="N872" s="96"/>
      <c r="O872" s="50"/>
      <c r="P872" s="67"/>
      <c r="Q872" s="97"/>
      <c r="R872" s="80"/>
      <c r="S872" s="99"/>
    </row>
    <row r="873" spans="1:19" ht="63.75" x14ac:dyDescent="0.25">
      <c r="A873" s="74" t="s">
        <v>904</v>
      </c>
      <c r="B873" s="69" t="s">
        <v>69</v>
      </c>
      <c r="C873" s="64"/>
      <c r="D873" s="46"/>
      <c r="E873" s="46"/>
      <c r="F873" s="47">
        <v>3</v>
      </c>
      <c r="G873" s="47"/>
      <c r="H873" s="47"/>
      <c r="I873" s="48"/>
      <c r="J873" s="48"/>
      <c r="K873" s="65"/>
      <c r="L873" s="49"/>
      <c r="M873" s="96"/>
      <c r="N873" s="96"/>
      <c r="O873" s="50">
        <v>3</v>
      </c>
      <c r="P873" s="67">
        <v>1.0249999999999999</v>
      </c>
      <c r="Q873" s="97"/>
      <c r="R873" s="80">
        <v>38000</v>
      </c>
      <c r="S873" s="99">
        <f>R873*O873</f>
        <v>114000</v>
      </c>
    </row>
    <row r="874" spans="1:19" ht="21.75" customHeight="1" x14ac:dyDescent="0.25">
      <c r="A874" s="74" t="s">
        <v>905</v>
      </c>
      <c r="B874" s="69" t="s">
        <v>69</v>
      </c>
      <c r="C874" s="64"/>
      <c r="D874" s="46"/>
      <c r="E874" s="46">
        <v>1</v>
      </c>
      <c r="F874" s="47"/>
      <c r="G874" s="47"/>
      <c r="H874" s="47"/>
      <c r="I874" s="48"/>
      <c r="J874" s="48"/>
      <c r="K874" s="65"/>
      <c r="L874" s="49"/>
      <c r="M874" s="96"/>
      <c r="N874" s="96"/>
      <c r="O874" s="50">
        <v>1</v>
      </c>
      <c r="P874" s="67">
        <v>1.0249999999999999</v>
      </c>
      <c r="Q874" s="97"/>
      <c r="R874" s="80">
        <v>40000</v>
      </c>
      <c r="S874" s="99">
        <f>R874*O874</f>
        <v>40000</v>
      </c>
    </row>
    <row r="875" spans="1:19" ht="29.25" customHeight="1" x14ac:dyDescent="0.25">
      <c r="A875" s="74" t="s">
        <v>906</v>
      </c>
      <c r="B875" s="69" t="s">
        <v>69</v>
      </c>
      <c r="C875" s="64"/>
      <c r="D875" s="46"/>
      <c r="E875" s="46">
        <v>4</v>
      </c>
      <c r="F875" s="47"/>
      <c r="G875" s="47"/>
      <c r="H875" s="47"/>
      <c r="I875" s="48"/>
      <c r="J875" s="48"/>
      <c r="K875" s="65"/>
      <c r="L875" s="49"/>
      <c r="M875" s="96"/>
      <c r="N875" s="96"/>
      <c r="O875" s="50">
        <v>4</v>
      </c>
      <c r="P875" s="67">
        <v>1.0249999999999999</v>
      </c>
      <c r="Q875" s="97"/>
      <c r="R875" s="80">
        <v>40000</v>
      </c>
      <c r="S875" s="99">
        <f>R875*O875</f>
        <v>160000</v>
      </c>
    </row>
    <row r="876" spans="1:19" ht="25.5" x14ac:dyDescent="0.25">
      <c r="A876" s="160" t="s">
        <v>907</v>
      </c>
      <c r="B876" s="161" t="s">
        <v>69</v>
      </c>
      <c r="C876" s="162">
        <v>1</v>
      </c>
      <c r="D876" s="46"/>
      <c r="E876" s="46"/>
      <c r="F876" s="47"/>
      <c r="G876" s="47"/>
      <c r="H876" s="47"/>
      <c r="I876" s="48"/>
      <c r="J876" s="48"/>
      <c r="K876" s="65"/>
      <c r="L876" s="49"/>
      <c r="M876" s="96"/>
      <c r="N876" s="96"/>
      <c r="O876" s="50">
        <v>2</v>
      </c>
      <c r="P876" s="67">
        <v>1.0249999999999999</v>
      </c>
      <c r="Q876" s="97"/>
      <c r="R876" s="58">
        <v>6200</v>
      </c>
      <c r="S876" s="99">
        <f>O876*R876</f>
        <v>12400</v>
      </c>
    </row>
    <row r="877" spans="1:19" ht="25.5" x14ac:dyDescent="0.25">
      <c r="A877" s="74" t="s">
        <v>908</v>
      </c>
      <c r="B877" s="161" t="s">
        <v>73</v>
      </c>
      <c r="C877" s="162">
        <v>1</v>
      </c>
      <c r="D877" s="46"/>
      <c r="E877" s="46"/>
      <c r="F877" s="47"/>
      <c r="G877" s="47"/>
      <c r="H877" s="47"/>
      <c r="I877" s="48"/>
      <c r="J877" s="48"/>
      <c r="K877" s="65"/>
      <c r="L877" s="49"/>
      <c r="M877" s="96"/>
      <c r="N877" s="96"/>
      <c r="O877" s="50">
        <f t="shared" ref="O877" si="39">SUM(C877:N877)</f>
        <v>1</v>
      </c>
      <c r="P877" s="67">
        <v>1.0249999999999999</v>
      </c>
      <c r="Q877" s="97"/>
      <c r="R877" s="58">
        <v>30000</v>
      </c>
      <c r="S877" s="99">
        <f>O877*R877</f>
        <v>30000</v>
      </c>
    </row>
    <row r="878" spans="1:19" ht="38.25" x14ac:dyDescent="0.25">
      <c r="A878" s="74" t="s">
        <v>909</v>
      </c>
      <c r="B878" s="161" t="s">
        <v>69</v>
      </c>
      <c r="C878" s="162">
        <v>2</v>
      </c>
      <c r="D878" s="46"/>
      <c r="E878" s="46"/>
      <c r="F878" s="47"/>
      <c r="G878" s="47"/>
      <c r="H878" s="47"/>
      <c r="I878" s="48"/>
      <c r="J878" s="48"/>
      <c r="K878" s="65"/>
      <c r="L878" s="49"/>
      <c r="M878" s="96"/>
      <c r="N878" s="96"/>
      <c r="O878" s="50">
        <f t="shared" si="37"/>
        <v>2</v>
      </c>
      <c r="P878" s="67">
        <v>1.0249999999999999</v>
      </c>
      <c r="Q878" s="97"/>
      <c r="R878" s="58">
        <v>10500</v>
      </c>
      <c r="S878" s="99">
        <f>O878*R878</f>
        <v>21000</v>
      </c>
    </row>
    <row r="879" spans="1:19" x14ac:dyDescent="0.25">
      <c r="A879" s="72"/>
      <c r="B879" s="57"/>
      <c r="C879" s="46"/>
      <c r="D879" s="46"/>
      <c r="E879" s="46"/>
      <c r="F879" s="47"/>
      <c r="G879" s="47"/>
      <c r="H879" s="47"/>
      <c r="I879" s="48"/>
      <c r="J879" s="48"/>
      <c r="K879" s="48"/>
      <c r="L879" s="49"/>
      <c r="M879" s="96"/>
      <c r="N879" s="96"/>
      <c r="O879" s="50"/>
      <c r="P879" s="67"/>
      <c r="Q879" s="97"/>
      <c r="R879" s="57"/>
      <c r="S879" s="116">
        <f>SUM(S873:S878)</f>
        <v>377400</v>
      </c>
    </row>
    <row r="880" spans="1:19" ht="15.75" x14ac:dyDescent="0.25">
      <c r="A880" s="135" t="s">
        <v>910</v>
      </c>
      <c r="B880" s="57"/>
      <c r="C880" s="46"/>
      <c r="D880" s="46"/>
      <c r="E880" s="46"/>
      <c r="F880" s="47"/>
      <c r="G880" s="47"/>
      <c r="H880" s="47"/>
      <c r="I880" s="48"/>
      <c r="J880" s="48"/>
      <c r="K880" s="48"/>
      <c r="L880" s="49"/>
      <c r="M880" s="96"/>
      <c r="N880" s="96"/>
      <c r="O880" s="50"/>
      <c r="P880" s="67"/>
      <c r="Q880" s="97"/>
      <c r="R880" s="57"/>
      <c r="S880" s="99"/>
    </row>
    <row r="881" spans="1:19" x14ac:dyDescent="0.25">
      <c r="A881" s="72" t="s">
        <v>911</v>
      </c>
      <c r="B881" s="57" t="s">
        <v>543</v>
      </c>
      <c r="C881" s="46">
        <v>1</v>
      </c>
      <c r="D881" s="46">
        <v>1</v>
      </c>
      <c r="E881" s="46">
        <v>1</v>
      </c>
      <c r="F881" s="47">
        <v>1</v>
      </c>
      <c r="G881" s="47">
        <v>1</v>
      </c>
      <c r="H881" s="47">
        <v>1</v>
      </c>
      <c r="I881" s="48">
        <v>1</v>
      </c>
      <c r="J881" s="48">
        <v>1</v>
      </c>
      <c r="K881" s="48">
        <v>1</v>
      </c>
      <c r="L881" s="49">
        <v>1</v>
      </c>
      <c r="M881" s="96">
        <v>1</v>
      </c>
      <c r="N881" s="96">
        <v>1</v>
      </c>
      <c r="O881" s="50">
        <f t="shared" ref="O881:O884" si="40">SUM(C881:N881)</f>
        <v>12</v>
      </c>
      <c r="P881" s="67">
        <v>1.0249999999999999</v>
      </c>
      <c r="Q881" s="97"/>
      <c r="R881" s="57">
        <v>1000</v>
      </c>
      <c r="S881" s="99">
        <f>O881*R881</f>
        <v>12000</v>
      </c>
    </row>
    <row r="882" spans="1:19" x14ac:dyDescent="0.25">
      <c r="A882" s="72" t="s">
        <v>542</v>
      </c>
      <c r="B882" s="57" t="s">
        <v>543</v>
      </c>
      <c r="C882" s="46">
        <v>1</v>
      </c>
      <c r="D882" s="46"/>
      <c r="E882" s="46"/>
      <c r="F882" s="47">
        <v>1</v>
      </c>
      <c r="G882" s="47"/>
      <c r="H882" s="47"/>
      <c r="I882" s="48">
        <v>1</v>
      </c>
      <c r="J882" s="48"/>
      <c r="K882" s="48"/>
      <c r="L882" s="49">
        <v>1</v>
      </c>
      <c r="M882" s="96"/>
      <c r="N882" s="96"/>
      <c r="O882" s="50">
        <f t="shared" si="40"/>
        <v>4</v>
      </c>
      <c r="P882" s="67">
        <v>1.0249999999999999</v>
      </c>
      <c r="Q882" s="97"/>
      <c r="R882" s="57">
        <v>6000</v>
      </c>
      <c r="S882" s="99">
        <f>O882*R882</f>
        <v>24000</v>
      </c>
    </row>
    <row r="883" spans="1:19" x14ac:dyDescent="0.25">
      <c r="A883" s="72" t="s">
        <v>912</v>
      </c>
      <c r="B883" s="57" t="s">
        <v>543</v>
      </c>
      <c r="C883" s="46">
        <v>1</v>
      </c>
      <c r="D883" s="46">
        <v>1</v>
      </c>
      <c r="E883" s="46">
        <v>1</v>
      </c>
      <c r="F883" s="47">
        <v>1</v>
      </c>
      <c r="G883" s="47">
        <v>1</v>
      </c>
      <c r="H883" s="47">
        <v>1</v>
      </c>
      <c r="I883" s="48">
        <v>1</v>
      </c>
      <c r="J883" s="48">
        <v>1</v>
      </c>
      <c r="K883" s="48">
        <v>1</v>
      </c>
      <c r="L883" s="49">
        <v>1</v>
      </c>
      <c r="M883" s="96">
        <v>1</v>
      </c>
      <c r="N883" s="96">
        <v>1</v>
      </c>
      <c r="O883" s="50">
        <f t="shared" si="40"/>
        <v>12</v>
      </c>
      <c r="P883" s="67">
        <v>1.0249999999999999</v>
      </c>
      <c r="Q883" s="97"/>
      <c r="R883" s="57">
        <v>300</v>
      </c>
      <c r="S883" s="99">
        <f>O883*R883</f>
        <v>3600</v>
      </c>
    </row>
    <row r="884" spans="1:19" x14ac:dyDescent="0.25">
      <c r="A884" s="72" t="s">
        <v>913</v>
      </c>
      <c r="B884" s="57" t="s">
        <v>543</v>
      </c>
      <c r="C884" s="46">
        <v>1</v>
      </c>
      <c r="D884" s="46">
        <v>1</v>
      </c>
      <c r="E884" s="46">
        <v>1</v>
      </c>
      <c r="F884" s="47">
        <v>1</v>
      </c>
      <c r="G884" s="47">
        <v>1</v>
      </c>
      <c r="H884" s="47">
        <v>1</v>
      </c>
      <c r="I884" s="48">
        <v>1</v>
      </c>
      <c r="J884" s="48">
        <v>1</v>
      </c>
      <c r="K884" s="48">
        <v>1</v>
      </c>
      <c r="L884" s="49">
        <v>1</v>
      </c>
      <c r="M884" s="96">
        <v>1</v>
      </c>
      <c r="N884" s="96">
        <v>1</v>
      </c>
      <c r="O884" s="50">
        <f t="shared" si="40"/>
        <v>12</v>
      </c>
      <c r="P884" s="67">
        <v>1.0249999999999999</v>
      </c>
      <c r="Q884" s="97"/>
      <c r="R884" s="57">
        <v>10000</v>
      </c>
      <c r="S884" s="99">
        <f>O884*R884</f>
        <v>120000</v>
      </c>
    </row>
    <row r="885" spans="1:19" x14ac:dyDescent="0.25">
      <c r="A885" s="72"/>
      <c r="B885" s="163"/>
      <c r="C885" s="49"/>
      <c r="D885" s="49"/>
      <c r="E885" s="49"/>
      <c r="F885" s="49"/>
      <c r="G885" s="49"/>
      <c r="H885" s="49"/>
      <c r="I885" s="49"/>
      <c r="J885" s="49"/>
      <c r="K885" s="49"/>
      <c r="L885" s="49"/>
      <c r="M885" s="49"/>
      <c r="N885" s="49"/>
      <c r="O885" s="164"/>
      <c r="P885" s="165"/>
      <c r="Q885" s="164"/>
      <c r="R885" s="57"/>
      <c r="S885" s="116">
        <f>SUM(S882:S884)</f>
        <v>147600</v>
      </c>
    </row>
    <row r="886" spans="1:19" x14ac:dyDescent="0.25">
      <c r="A886" s="166"/>
      <c r="B886" s="167"/>
      <c r="C886" s="167"/>
      <c r="D886" s="167"/>
      <c r="E886" s="167"/>
      <c r="F886" s="167"/>
      <c r="G886" s="167"/>
      <c r="H886" s="167"/>
      <c r="I886" s="167"/>
      <c r="J886" s="167"/>
      <c r="K886" s="167"/>
      <c r="L886" s="167"/>
      <c r="M886" s="167"/>
      <c r="N886" s="167"/>
      <c r="O886" s="168"/>
      <c r="P886" s="168"/>
      <c r="Q886" s="168"/>
      <c r="R886" s="169"/>
      <c r="S886" s="99"/>
    </row>
    <row r="887" spans="1:19" ht="15.75" x14ac:dyDescent="0.25">
      <c r="A887" s="170" t="s">
        <v>914</v>
      </c>
      <c r="B887" s="171"/>
      <c r="C887" s="167"/>
      <c r="D887" s="167"/>
      <c r="E887" s="167"/>
      <c r="F887" s="167"/>
      <c r="G887" s="167"/>
      <c r="H887" s="167"/>
      <c r="I887" s="167"/>
      <c r="J887" s="167"/>
      <c r="K887" s="167"/>
      <c r="L887" s="167"/>
      <c r="M887" s="167"/>
      <c r="N887" s="167"/>
      <c r="O887" s="168"/>
      <c r="P887" s="168"/>
      <c r="Q887" s="168"/>
      <c r="R887" s="711">
        <f>S139+S251+S377+S467+S499+S517+S573+S684+S762+S799+S871+S879+S885</f>
        <v>9427777.9920000006</v>
      </c>
      <c r="S887" s="712"/>
    </row>
    <row r="888" spans="1:19" ht="63" x14ac:dyDescent="0.25">
      <c r="A888" s="172" t="s">
        <v>915</v>
      </c>
      <c r="B888" s="171"/>
      <c r="C888" s="167"/>
      <c r="D888" s="167"/>
      <c r="E888" s="167"/>
      <c r="F888" s="167"/>
      <c r="G888" s="167"/>
      <c r="H888" s="167"/>
      <c r="I888" s="167"/>
      <c r="J888" s="167"/>
      <c r="K888" s="167"/>
      <c r="L888" s="167"/>
      <c r="M888" s="167"/>
      <c r="N888" s="167"/>
      <c r="O888" s="167"/>
      <c r="P888" s="167"/>
      <c r="Q888" s="167"/>
      <c r="R888" s="713">
        <f>R887*0.1</f>
        <v>942777.79920000012</v>
      </c>
      <c r="S888" s="714"/>
    </row>
    <row r="889" spans="1:19" ht="35.25" customHeight="1" x14ac:dyDescent="0.25">
      <c r="A889" s="173" t="s">
        <v>916</v>
      </c>
      <c r="B889" s="171"/>
      <c r="C889" s="167"/>
      <c r="D889" s="167"/>
      <c r="E889" s="167"/>
      <c r="F889" s="167"/>
      <c r="G889" s="167"/>
      <c r="H889" s="167"/>
      <c r="I889" s="167"/>
      <c r="J889" s="167"/>
      <c r="K889" s="167"/>
      <c r="L889" s="167"/>
      <c r="M889" s="167"/>
      <c r="N889" s="167"/>
      <c r="O889" s="167"/>
      <c r="P889" s="167"/>
      <c r="Q889" s="167"/>
      <c r="R889" s="715">
        <f>R887+R888</f>
        <v>10370555.791200001</v>
      </c>
      <c r="S889" s="716"/>
    </row>
    <row r="890" spans="1:19" ht="47.25" x14ac:dyDescent="0.25">
      <c r="A890" s="170" t="s">
        <v>917</v>
      </c>
      <c r="B890" s="167"/>
      <c r="C890" s="167"/>
      <c r="D890" s="167"/>
      <c r="E890" s="167"/>
      <c r="F890" s="167"/>
      <c r="G890" s="167"/>
      <c r="H890" s="167"/>
      <c r="I890" s="167"/>
      <c r="J890" s="167"/>
      <c r="K890" s="167"/>
      <c r="L890" s="167"/>
      <c r="M890" s="167"/>
      <c r="N890" s="167"/>
      <c r="O890" s="167"/>
      <c r="P890" s="167"/>
      <c r="Q890" s="167"/>
      <c r="R890" s="174"/>
      <c r="S890" s="175"/>
    </row>
    <row r="891" spans="1:19" ht="25.5" x14ac:dyDescent="0.25">
      <c r="A891" s="176" t="s">
        <v>918</v>
      </c>
      <c r="B891" s="717"/>
      <c r="C891" s="717"/>
      <c r="D891" s="717"/>
      <c r="E891" s="717"/>
      <c r="F891" s="717"/>
      <c r="G891" s="717"/>
      <c r="H891" s="717"/>
      <c r="I891" s="717"/>
      <c r="J891" s="717"/>
      <c r="K891" s="717"/>
      <c r="L891" s="717"/>
      <c r="M891" s="717"/>
      <c r="N891" s="717"/>
      <c r="O891" s="718">
        <f>R889</f>
        <v>10370555.791200001</v>
      </c>
      <c r="P891" s="718"/>
      <c r="Q891" s="718"/>
      <c r="R891" s="718"/>
      <c r="S891" s="718"/>
    </row>
    <row r="892" spans="1:19" ht="38.25" x14ac:dyDescent="0.25">
      <c r="A892" s="176" t="s">
        <v>919</v>
      </c>
      <c r="B892" s="717"/>
      <c r="C892" s="717"/>
      <c r="D892" s="717"/>
      <c r="E892" s="717"/>
      <c r="F892" s="717"/>
      <c r="G892" s="717"/>
      <c r="H892" s="717"/>
      <c r="I892" s="717"/>
      <c r="J892" s="717"/>
      <c r="K892" s="717"/>
      <c r="L892" s="717"/>
      <c r="M892" s="717"/>
      <c r="N892" s="717"/>
      <c r="O892" s="718"/>
      <c r="P892" s="718"/>
      <c r="Q892" s="718"/>
      <c r="R892" s="718"/>
      <c r="S892" s="718"/>
    </row>
    <row r="893" spans="1:19" ht="12.75" customHeight="1" x14ac:dyDescent="0.25">
      <c r="A893" s="177" t="s">
        <v>920</v>
      </c>
      <c r="B893" s="717"/>
      <c r="C893" s="717"/>
      <c r="D893" s="717"/>
      <c r="E893" s="717"/>
      <c r="F893" s="717"/>
      <c r="G893" s="717"/>
      <c r="H893" s="717"/>
      <c r="I893" s="717"/>
      <c r="J893" s="717"/>
      <c r="K893" s="717"/>
      <c r="L893" s="717"/>
      <c r="M893" s="717"/>
      <c r="N893" s="717"/>
      <c r="O893" s="718"/>
      <c r="P893" s="718"/>
      <c r="Q893" s="718"/>
      <c r="R893" s="718"/>
      <c r="S893" s="718"/>
    </row>
    <row r="894" spans="1:19" ht="12.75" customHeight="1" x14ac:dyDescent="0.25">
      <c r="A894" s="178"/>
      <c r="B894" s="179"/>
      <c r="C894" s="180"/>
      <c r="D894" s="180"/>
      <c r="E894" s="180"/>
      <c r="F894" s="180"/>
      <c r="G894" s="180"/>
      <c r="H894" s="180"/>
      <c r="I894" s="180"/>
      <c r="J894" s="180"/>
      <c r="K894" s="180"/>
      <c r="L894" s="180"/>
      <c r="M894" s="180"/>
      <c r="N894" s="180"/>
      <c r="O894" s="181"/>
      <c r="P894" s="181"/>
      <c r="Q894" s="181"/>
      <c r="R894" s="182"/>
      <c r="S894" s="183"/>
    </row>
    <row r="895" spans="1:19" ht="15.75" customHeight="1" x14ac:dyDescent="0.25">
      <c r="A895" s="178"/>
      <c r="B895" s="179"/>
      <c r="C895" s="180"/>
      <c r="D895" s="180"/>
      <c r="E895" s="180"/>
      <c r="F895" s="180"/>
      <c r="G895" s="180"/>
      <c r="H895" s="180"/>
      <c r="I895" s="180"/>
      <c r="J895" s="180"/>
      <c r="K895" s="180"/>
      <c r="L895" s="180"/>
      <c r="M895" s="180"/>
      <c r="N895" s="180"/>
      <c r="O895" s="181"/>
      <c r="P895" s="181"/>
      <c r="Q895" s="181"/>
      <c r="R895" s="182"/>
      <c r="S895" s="183"/>
    </row>
    <row r="896" spans="1:19" s="184" customFormat="1" ht="12.75" customHeight="1" x14ac:dyDescent="0.25">
      <c r="A896" s="703" t="s">
        <v>921</v>
      </c>
      <c r="B896" s="704"/>
      <c r="C896" s="704"/>
      <c r="D896" s="704"/>
      <c r="E896" s="704"/>
      <c r="F896" s="704"/>
      <c r="G896" s="704"/>
      <c r="H896" s="704"/>
      <c r="I896" s="704"/>
      <c r="J896" s="704"/>
      <c r="K896" s="704"/>
      <c r="L896" s="704"/>
      <c r="M896" s="704"/>
      <c r="N896" s="704"/>
      <c r="O896" s="704"/>
      <c r="P896" s="704"/>
      <c r="Q896" s="704"/>
      <c r="R896" s="704"/>
      <c r="S896" s="705"/>
    </row>
    <row r="897" spans="1:19" s="184" customFormat="1" x14ac:dyDescent="0.25">
      <c r="A897" s="185"/>
      <c r="B897" s="186"/>
      <c r="C897" s="187"/>
      <c r="D897" s="187"/>
      <c r="E897" s="187"/>
      <c r="F897" s="186"/>
      <c r="G897" s="186"/>
      <c r="H897" s="186"/>
      <c r="I897" s="186"/>
      <c r="J897" s="186"/>
      <c r="K897" s="187"/>
      <c r="L897" s="186"/>
      <c r="M897" s="187"/>
      <c r="N897" s="186"/>
      <c r="O897" s="186"/>
      <c r="P897" s="186"/>
      <c r="Q897" s="186"/>
      <c r="R897" s="188"/>
      <c r="S897" s="189"/>
    </row>
    <row r="898" spans="1:19" ht="12.75" customHeight="1" x14ac:dyDescent="0.25">
      <c r="A898" s="185" t="s">
        <v>922</v>
      </c>
      <c r="B898" s="186"/>
      <c r="C898" s="724" t="s">
        <v>923</v>
      </c>
      <c r="D898" s="724"/>
      <c r="E898" s="724"/>
      <c r="F898" s="724"/>
      <c r="G898" s="724"/>
      <c r="H898" s="724"/>
      <c r="I898" s="186"/>
      <c r="J898" s="186"/>
      <c r="K898" s="719" t="s">
        <v>924</v>
      </c>
      <c r="L898" s="719"/>
      <c r="M898" s="187" t="s">
        <v>925</v>
      </c>
      <c r="N898" s="186"/>
      <c r="O898" s="186"/>
      <c r="P898" s="186"/>
      <c r="Q898" s="186"/>
      <c r="R898" s="188"/>
      <c r="S898" s="189"/>
    </row>
    <row r="899" spans="1:19" ht="12.75" customHeight="1" x14ac:dyDescent="0.25">
      <c r="A899" s="185"/>
      <c r="B899" s="186"/>
      <c r="C899" s="724" t="s">
        <v>926</v>
      </c>
      <c r="D899" s="724"/>
      <c r="E899" s="724"/>
      <c r="F899" s="724"/>
      <c r="G899" s="724"/>
      <c r="H899" s="724"/>
      <c r="I899" s="186"/>
      <c r="J899" s="186"/>
      <c r="K899" s="187"/>
      <c r="L899" s="186"/>
      <c r="M899" s="187"/>
      <c r="N899" s="186"/>
      <c r="O899" s="186"/>
      <c r="P899" s="186"/>
      <c r="Q899" s="186"/>
      <c r="R899" s="188"/>
      <c r="S899" s="189"/>
    </row>
    <row r="900" spans="1:19" ht="12.75" customHeight="1" x14ac:dyDescent="0.25">
      <c r="A900" s="185"/>
      <c r="B900" s="186"/>
      <c r="C900" s="187"/>
      <c r="D900" s="187"/>
      <c r="E900" s="187"/>
      <c r="F900" s="186"/>
      <c r="G900" s="186"/>
      <c r="H900" s="186"/>
      <c r="I900" s="186"/>
      <c r="J900" s="186"/>
      <c r="K900" s="187"/>
      <c r="L900" s="186"/>
      <c r="M900" s="187"/>
      <c r="N900" s="186"/>
      <c r="O900" s="186"/>
      <c r="P900" s="186"/>
      <c r="Q900" s="186"/>
      <c r="R900" s="188"/>
      <c r="S900" s="189"/>
    </row>
    <row r="901" spans="1:19" ht="12.75" customHeight="1" x14ac:dyDescent="0.25">
      <c r="A901" s="185"/>
      <c r="B901" s="186"/>
      <c r="C901" s="187"/>
      <c r="D901" s="187"/>
      <c r="E901" s="187"/>
      <c r="F901" s="186"/>
      <c r="G901" s="186"/>
      <c r="H901" s="186"/>
      <c r="I901" s="186"/>
      <c r="J901" s="186"/>
      <c r="K901" s="187"/>
      <c r="L901" s="186"/>
      <c r="M901" s="187"/>
      <c r="N901" s="186"/>
      <c r="O901" s="186"/>
      <c r="P901" s="186"/>
      <c r="Q901" s="186"/>
      <c r="R901" s="188"/>
      <c r="S901" s="189"/>
    </row>
    <row r="902" spans="1:19" ht="12.75" customHeight="1" x14ac:dyDescent="0.25">
      <c r="A902" s="185" t="s">
        <v>927</v>
      </c>
      <c r="B902" s="190"/>
      <c r="C902" s="719" t="s">
        <v>928</v>
      </c>
      <c r="D902" s="719"/>
      <c r="E902" s="719"/>
      <c r="F902" s="719"/>
      <c r="G902" s="719"/>
      <c r="H902" s="719"/>
      <c r="I902" s="186"/>
      <c r="J902" s="186"/>
      <c r="K902" s="186"/>
      <c r="L902" s="724" t="s">
        <v>929</v>
      </c>
      <c r="M902" s="724"/>
      <c r="N902" s="724"/>
      <c r="O902" s="724"/>
      <c r="P902" s="191"/>
      <c r="Q902" s="191"/>
      <c r="R902" s="188"/>
      <c r="S902" s="189"/>
    </row>
    <row r="903" spans="1:19" ht="12.75" customHeight="1" x14ac:dyDescent="0.25">
      <c r="A903" s="192" t="s">
        <v>930</v>
      </c>
      <c r="B903" s="187"/>
      <c r="C903" s="720" t="s">
        <v>931</v>
      </c>
      <c r="D903" s="720"/>
      <c r="E903" s="720"/>
      <c r="F903" s="720"/>
      <c r="G903" s="720"/>
      <c r="H903" s="720"/>
      <c r="I903" s="186"/>
      <c r="J903" s="186"/>
      <c r="K903" s="187" t="s">
        <v>932</v>
      </c>
      <c r="L903" s="725" t="s">
        <v>933</v>
      </c>
      <c r="M903" s="725"/>
      <c r="N903" s="725"/>
      <c r="O903" s="725"/>
      <c r="P903" s="193"/>
      <c r="Q903" s="193"/>
      <c r="R903" s="188"/>
      <c r="S903" s="189"/>
    </row>
    <row r="904" spans="1:19" ht="12.75" customHeight="1" x14ac:dyDescent="0.25">
      <c r="A904" s="185"/>
      <c r="B904" s="187"/>
      <c r="C904" s="719"/>
      <c r="D904" s="719"/>
      <c r="E904" s="719"/>
      <c r="F904" s="719"/>
      <c r="G904" s="719"/>
      <c r="H904" s="186"/>
      <c r="I904" s="186"/>
      <c r="J904" s="186"/>
      <c r="K904" s="187"/>
      <c r="L904" s="191"/>
      <c r="M904" s="191"/>
      <c r="N904" s="191"/>
      <c r="O904" s="191"/>
      <c r="P904" s="191"/>
      <c r="Q904" s="191"/>
      <c r="R904" s="188"/>
      <c r="S904" s="189"/>
    </row>
    <row r="905" spans="1:19" ht="12.75" customHeight="1" x14ac:dyDescent="0.25">
      <c r="A905" s="185"/>
      <c r="B905" s="187" t="s">
        <v>925</v>
      </c>
      <c r="C905" s="186"/>
      <c r="D905" s="186"/>
      <c r="E905" s="186"/>
      <c r="F905" s="186"/>
      <c r="G905" s="187"/>
      <c r="H905" s="187"/>
      <c r="I905" s="187"/>
      <c r="J905" s="186"/>
      <c r="K905" s="186"/>
      <c r="L905" s="186"/>
      <c r="M905" s="186"/>
      <c r="N905" s="186"/>
      <c r="O905" s="187"/>
      <c r="P905" s="187"/>
      <c r="Q905" s="187"/>
      <c r="R905" s="188"/>
      <c r="S905" s="189"/>
    </row>
    <row r="906" spans="1:19" x14ac:dyDescent="0.25">
      <c r="A906" s="185"/>
      <c r="B906" s="187"/>
      <c r="C906" s="186"/>
      <c r="D906" s="186"/>
      <c r="E906" s="186"/>
      <c r="F906" s="186"/>
      <c r="G906" s="187"/>
      <c r="H906" s="187"/>
      <c r="I906" s="187"/>
      <c r="J906" s="186"/>
      <c r="K906" s="186"/>
      <c r="L906" s="186"/>
      <c r="M906" s="186"/>
      <c r="N906" s="186"/>
      <c r="O906" s="187"/>
      <c r="P906" s="187"/>
      <c r="Q906" s="187"/>
      <c r="R906" s="720"/>
      <c r="S906" s="721"/>
    </row>
    <row r="907" spans="1:19" ht="15" customHeight="1" x14ac:dyDescent="0.25">
      <c r="A907" s="194"/>
      <c r="B907" s="187"/>
      <c r="C907" s="186"/>
      <c r="D907" s="186"/>
      <c r="E907" s="186"/>
      <c r="F907" s="186"/>
      <c r="G907" s="186"/>
      <c r="H907" s="186"/>
      <c r="I907" s="186"/>
      <c r="J907" s="186"/>
      <c r="K907" s="186"/>
      <c r="L907" s="186"/>
      <c r="M907" s="186"/>
      <c r="N907" s="186"/>
      <c r="O907" s="186"/>
      <c r="P907" s="186"/>
      <c r="Q907" s="186"/>
      <c r="R907" s="722"/>
      <c r="S907" s="721"/>
    </row>
    <row r="908" spans="1:19" ht="15" customHeight="1" x14ac:dyDescent="0.25">
      <c r="A908" s="195"/>
      <c r="B908" s="196"/>
      <c r="C908" s="197"/>
      <c r="D908" s="197"/>
      <c r="E908" s="197"/>
      <c r="F908" s="197"/>
      <c r="G908" s="197"/>
      <c r="H908" s="197"/>
      <c r="I908" s="197"/>
      <c r="J908" s="197"/>
      <c r="K908" s="197"/>
      <c r="L908" s="197"/>
      <c r="M908" s="197"/>
      <c r="N908" s="197"/>
      <c r="O908" s="197"/>
      <c r="P908" s="197"/>
      <c r="Q908" s="197"/>
      <c r="R908" s="198"/>
      <c r="S908" s="199"/>
    </row>
    <row r="909" spans="1:19" ht="15" customHeight="1" x14ac:dyDescent="0.25">
      <c r="A909" s="200"/>
      <c r="B909" s="201"/>
      <c r="C909" s="186"/>
      <c r="D909" s="186"/>
      <c r="E909" s="186"/>
      <c r="F909" s="186"/>
      <c r="G909" s="186"/>
      <c r="H909" s="186"/>
      <c r="I909" s="186"/>
      <c r="J909" s="186"/>
      <c r="K909" s="186"/>
      <c r="L909" s="186"/>
      <c r="M909" s="186"/>
      <c r="N909" s="186"/>
      <c r="O909" s="186"/>
      <c r="P909" s="202"/>
      <c r="Q909" s="202"/>
      <c r="R909" s="723"/>
      <c r="S909" s="723"/>
    </row>
    <row r="910" spans="1:19" ht="15" customHeight="1" x14ac:dyDescent="0.25">
      <c r="A910" s="200"/>
      <c r="B910" s="201"/>
      <c r="C910" s="186"/>
      <c r="D910" s="186"/>
      <c r="E910" s="186"/>
      <c r="F910" s="186"/>
      <c r="G910" s="186"/>
      <c r="H910" s="186"/>
      <c r="I910" s="186"/>
      <c r="J910" s="186"/>
      <c r="K910" s="186"/>
      <c r="L910" s="186"/>
      <c r="M910" s="186"/>
      <c r="N910" s="186"/>
      <c r="O910" s="186"/>
      <c r="P910" s="202"/>
      <c r="Q910" s="202"/>
      <c r="R910" s="203"/>
      <c r="S910" s="202"/>
    </row>
    <row r="911" spans="1:19" ht="15" customHeight="1" x14ac:dyDescent="0.25">
      <c r="A911" s="200"/>
      <c r="B911" s="201"/>
      <c r="C911" s="186"/>
      <c r="D911" s="186"/>
      <c r="E911" s="186"/>
      <c r="F911" s="186"/>
      <c r="G911" s="186"/>
      <c r="H911" s="186"/>
      <c r="I911" s="186"/>
      <c r="J911" s="186"/>
      <c r="K911" s="186"/>
      <c r="L911" s="186"/>
      <c r="M911" s="186"/>
      <c r="N911" s="186"/>
      <c r="O911" s="186"/>
      <c r="P911" s="202"/>
      <c r="Q911" s="202"/>
      <c r="R911" s="203"/>
      <c r="S911" s="202"/>
    </row>
    <row r="912" spans="1:19" ht="15" customHeight="1" x14ac:dyDescent="0.25">
      <c r="A912" s="200"/>
      <c r="B912" s="201"/>
      <c r="C912" s="186"/>
      <c r="D912" s="186"/>
      <c r="E912" s="186"/>
      <c r="F912" s="186"/>
      <c r="G912" s="186"/>
      <c r="H912" s="186"/>
      <c r="I912" s="186"/>
      <c r="J912" s="186"/>
      <c r="K912" s="186"/>
      <c r="L912" s="186"/>
      <c r="M912" s="186"/>
      <c r="N912" s="186"/>
      <c r="O912" s="186"/>
      <c r="P912" s="202"/>
      <c r="Q912" s="202"/>
      <c r="R912" s="203"/>
      <c r="S912" s="202"/>
    </row>
    <row r="913" spans="1:19" ht="15" customHeight="1" x14ac:dyDescent="0.25">
      <c r="A913" s="200"/>
      <c r="B913" s="201"/>
      <c r="C913" s="186"/>
      <c r="D913" s="186"/>
      <c r="E913" s="186"/>
      <c r="F913" s="186"/>
      <c r="G913" s="186"/>
      <c r="H913" s="186"/>
      <c r="I913" s="186"/>
      <c r="J913" s="186"/>
      <c r="K913" s="186"/>
      <c r="L913" s="186"/>
      <c r="M913" s="186"/>
      <c r="N913" s="186"/>
      <c r="O913" s="186"/>
      <c r="P913" s="202"/>
      <c r="Q913" s="202"/>
      <c r="R913" s="203"/>
      <c r="S913" s="202"/>
    </row>
    <row r="914" spans="1:19" x14ac:dyDescent="0.25">
      <c r="A914" s="200"/>
      <c r="B914" s="201"/>
      <c r="C914" s="186"/>
      <c r="D914" s="186"/>
      <c r="E914" s="186"/>
      <c r="F914" s="186"/>
      <c r="G914" s="186"/>
      <c r="H914" s="186"/>
      <c r="I914" s="186"/>
      <c r="J914" s="186"/>
      <c r="K914" s="186"/>
      <c r="L914" s="186"/>
      <c r="M914" s="186"/>
      <c r="N914" s="186"/>
      <c r="O914" s="186"/>
      <c r="P914" s="202"/>
      <c r="Q914" s="202"/>
      <c r="R914" s="203"/>
      <c r="S914" s="202"/>
    </row>
    <row r="915" spans="1:19" x14ac:dyDescent="0.25">
      <c r="A915" s="200"/>
      <c r="B915" s="201"/>
      <c r="C915" s="186"/>
      <c r="D915" s="186"/>
      <c r="E915" s="186"/>
      <c r="F915" s="186"/>
      <c r="G915" s="186"/>
      <c r="H915" s="186"/>
      <c r="I915" s="186"/>
      <c r="J915" s="186"/>
      <c r="K915" s="186"/>
      <c r="L915" s="186"/>
      <c r="M915" s="186"/>
      <c r="N915" s="186"/>
      <c r="O915" s="186"/>
      <c r="P915" s="202"/>
      <c r="Q915" s="202"/>
      <c r="R915" s="203"/>
      <c r="S915" s="202"/>
    </row>
    <row r="916" spans="1:19" x14ac:dyDescent="0.25">
      <c r="A916" s="200"/>
      <c r="B916" s="201"/>
      <c r="C916" s="186"/>
      <c r="D916" s="186"/>
      <c r="E916" s="186"/>
      <c r="F916" s="186"/>
      <c r="G916" s="186"/>
      <c r="H916" s="186"/>
      <c r="I916" s="186"/>
      <c r="J916" s="186"/>
      <c r="K916" s="186"/>
      <c r="L916" s="186"/>
      <c r="M916" s="186"/>
      <c r="N916" s="186"/>
      <c r="O916" s="186"/>
      <c r="P916" s="202"/>
      <c r="Q916" s="202"/>
      <c r="R916" s="203"/>
      <c r="S916" s="202"/>
    </row>
    <row r="917" spans="1:19" x14ac:dyDescent="0.25">
      <c r="A917" s="200"/>
      <c r="B917" s="201"/>
      <c r="C917" s="186"/>
      <c r="D917" s="186"/>
      <c r="E917" s="186"/>
      <c r="F917" s="186"/>
      <c r="G917" s="186"/>
      <c r="H917" s="186"/>
      <c r="I917" s="186"/>
      <c r="J917" s="186"/>
      <c r="K917" s="186"/>
      <c r="L917" s="186"/>
      <c r="M917" s="186"/>
      <c r="N917" s="186"/>
      <c r="O917" s="186"/>
      <c r="P917" s="202"/>
      <c r="Q917" s="202"/>
      <c r="R917" s="203"/>
      <c r="S917" s="202"/>
    </row>
    <row r="918" spans="1:19" x14ac:dyDescent="0.25">
      <c r="A918" s="200"/>
      <c r="B918" s="201"/>
      <c r="C918" s="186"/>
      <c r="D918" s="186"/>
      <c r="E918" s="186"/>
      <c r="F918" s="186"/>
      <c r="G918" s="186"/>
      <c r="H918" s="186"/>
      <c r="I918" s="186"/>
      <c r="J918" s="186"/>
      <c r="K918" s="186"/>
      <c r="L918" s="186"/>
      <c r="M918" s="186"/>
      <c r="N918" s="186"/>
      <c r="O918" s="186"/>
      <c r="P918" s="202"/>
      <c r="Q918" s="202"/>
      <c r="R918" s="203"/>
      <c r="S918" s="202"/>
    </row>
    <row r="919" spans="1:19" x14ac:dyDescent="0.25">
      <c r="A919" s="200"/>
      <c r="B919" s="201"/>
      <c r="C919" s="186"/>
      <c r="D919" s="186"/>
      <c r="E919" s="186"/>
      <c r="F919" s="186"/>
      <c r="G919" s="186"/>
      <c r="H919" s="186"/>
      <c r="I919" s="186"/>
      <c r="J919" s="186"/>
      <c r="K919" s="186"/>
      <c r="L919" s="186"/>
      <c r="M919" s="186"/>
      <c r="N919" s="186"/>
      <c r="O919" s="186"/>
      <c r="P919" s="202"/>
      <c r="Q919" s="202"/>
      <c r="R919" s="203"/>
      <c r="S919" s="202"/>
    </row>
    <row r="920" spans="1:19" x14ac:dyDescent="0.25">
      <c r="A920" s="200"/>
      <c r="B920" s="201"/>
      <c r="C920" s="186"/>
      <c r="D920" s="186"/>
      <c r="E920" s="186"/>
      <c r="F920" s="186"/>
      <c r="G920" s="186"/>
      <c r="H920" s="186"/>
      <c r="I920" s="186"/>
      <c r="J920" s="186"/>
      <c r="K920" s="186"/>
      <c r="L920" s="186"/>
      <c r="M920" s="186"/>
      <c r="N920" s="186"/>
      <c r="O920" s="186"/>
      <c r="P920" s="202"/>
      <c r="Q920" s="202"/>
      <c r="R920" s="203"/>
      <c r="S920" s="202"/>
    </row>
    <row r="921" spans="1:19" x14ac:dyDescent="0.25">
      <c r="A921" s="200"/>
      <c r="B921" s="201"/>
      <c r="C921" s="186"/>
      <c r="D921" s="186"/>
      <c r="E921" s="186"/>
      <c r="F921" s="186"/>
      <c r="G921" s="186"/>
      <c r="H921" s="186"/>
      <c r="I921" s="186"/>
      <c r="J921" s="186"/>
      <c r="K921" s="186"/>
      <c r="L921" s="186"/>
      <c r="M921" s="186"/>
      <c r="N921" s="186"/>
      <c r="O921" s="186"/>
      <c r="P921" s="202"/>
      <c r="Q921" s="202"/>
      <c r="R921" s="203"/>
      <c r="S921" s="202"/>
    </row>
    <row r="922" spans="1:19" x14ac:dyDescent="0.25">
      <c r="A922" s="200"/>
      <c r="B922" s="201"/>
      <c r="C922" s="186"/>
      <c r="D922" s="186"/>
      <c r="E922" s="186"/>
      <c r="F922" s="186"/>
      <c r="G922" s="186"/>
      <c r="H922" s="186"/>
      <c r="I922" s="186"/>
      <c r="J922" s="186"/>
      <c r="K922" s="186"/>
      <c r="L922" s="186"/>
      <c r="M922" s="186"/>
      <c r="N922" s="186"/>
      <c r="O922" s="186"/>
      <c r="P922" s="202"/>
      <c r="Q922" s="202"/>
      <c r="R922" s="203"/>
      <c r="S922" s="202"/>
    </row>
    <row r="923" spans="1:19" x14ac:dyDescent="0.25">
      <c r="C923" s="205"/>
      <c r="D923" s="205"/>
      <c r="E923" s="205"/>
      <c r="F923" s="205"/>
      <c r="G923" s="205"/>
      <c r="H923" s="205"/>
      <c r="I923" s="205"/>
      <c r="J923" s="205"/>
      <c r="K923" s="205"/>
      <c r="M923" s="205"/>
      <c r="N923" s="205"/>
      <c r="O923" s="205"/>
    </row>
    <row r="924" spans="1:19" x14ac:dyDescent="0.25">
      <c r="C924" s="205"/>
      <c r="D924" s="205"/>
      <c r="E924" s="205"/>
      <c r="F924" s="205"/>
      <c r="G924" s="205"/>
      <c r="H924" s="205"/>
      <c r="I924" s="205"/>
      <c r="J924" s="205"/>
      <c r="K924" s="205"/>
      <c r="M924" s="205"/>
      <c r="N924" s="205"/>
      <c r="O924" s="205"/>
    </row>
    <row r="925" spans="1:19" x14ac:dyDescent="0.25">
      <c r="C925" s="205"/>
      <c r="D925" s="205"/>
      <c r="E925" s="205"/>
      <c r="F925" s="205"/>
      <c r="G925" s="205"/>
      <c r="H925" s="205"/>
      <c r="I925" s="205"/>
      <c r="J925" s="205"/>
      <c r="K925" s="205"/>
      <c r="M925" s="205"/>
      <c r="N925" s="205"/>
      <c r="O925" s="205"/>
    </row>
    <row r="926" spans="1:19" x14ac:dyDescent="0.25">
      <c r="C926" s="205"/>
      <c r="D926" s="205"/>
      <c r="E926" s="205"/>
      <c r="F926" s="205"/>
      <c r="G926" s="205"/>
      <c r="H926" s="205"/>
      <c r="I926" s="205"/>
      <c r="J926" s="205"/>
      <c r="K926" s="205"/>
      <c r="M926" s="205"/>
      <c r="N926" s="205"/>
      <c r="O926" s="205"/>
    </row>
    <row r="927" spans="1:19" x14ac:dyDescent="0.25">
      <c r="C927" s="205"/>
      <c r="D927" s="205"/>
      <c r="E927" s="205"/>
      <c r="F927" s="205"/>
      <c r="G927" s="205"/>
      <c r="H927" s="205"/>
      <c r="I927" s="205"/>
      <c r="J927" s="205"/>
      <c r="K927" s="205"/>
      <c r="M927" s="205"/>
      <c r="N927" s="205"/>
      <c r="O927" s="205"/>
    </row>
    <row r="928" spans="1:19" x14ac:dyDescent="0.25">
      <c r="C928" s="205"/>
      <c r="D928" s="205"/>
      <c r="E928" s="205"/>
      <c r="F928" s="205"/>
      <c r="G928" s="205"/>
      <c r="H928" s="205"/>
      <c r="I928" s="205"/>
      <c r="J928" s="205"/>
      <c r="K928" s="205"/>
      <c r="M928" s="205"/>
      <c r="N928" s="205"/>
      <c r="O928" s="205"/>
    </row>
    <row r="929" spans="3:15" x14ac:dyDescent="0.25">
      <c r="C929" s="205"/>
      <c r="D929" s="205"/>
      <c r="E929" s="205"/>
      <c r="F929" s="205"/>
      <c r="G929" s="205"/>
      <c r="H929" s="205"/>
      <c r="I929" s="205"/>
      <c r="J929" s="205"/>
      <c r="K929" s="205"/>
      <c r="M929" s="205"/>
      <c r="N929" s="205"/>
      <c r="O929" s="205"/>
    </row>
    <row r="930" spans="3:15" x14ac:dyDescent="0.25">
      <c r="C930" s="205"/>
      <c r="D930" s="205"/>
      <c r="E930" s="205"/>
      <c r="F930" s="205"/>
      <c r="G930" s="205"/>
      <c r="H930" s="205"/>
      <c r="I930" s="205"/>
      <c r="J930" s="205"/>
      <c r="K930" s="205"/>
      <c r="M930" s="205"/>
      <c r="N930" s="205"/>
      <c r="O930" s="205"/>
    </row>
    <row r="931" spans="3:15" x14ac:dyDescent="0.25">
      <c r="C931" s="205"/>
      <c r="D931" s="205"/>
      <c r="E931" s="205"/>
      <c r="F931" s="205"/>
      <c r="G931" s="205"/>
      <c r="H931" s="205"/>
      <c r="I931" s="205"/>
      <c r="J931" s="205"/>
      <c r="K931" s="205"/>
      <c r="M931" s="205"/>
      <c r="N931" s="205"/>
      <c r="O931" s="205"/>
    </row>
    <row r="932" spans="3:15" x14ac:dyDescent="0.25">
      <c r="C932" s="205"/>
      <c r="D932" s="205"/>
      <c r="E932" s="205"/>
      <c r="F932" s="205"/>
      <c r="G932" s="205"/>
      <c r="H932" s="205"/>
      <c r="I932" s="205"/>
      <c r="J932" s="205"/>
      <c r="K932" s="205"/>
      <c r="M932" s="205"/>
      <c r="N932" s="205"/>
      <c r="O932" s="205"/>
    </row>
    <row r="933" spans="3:15" x14ac:dyDescent="0.25">
      <c r="C933" s="205"/>
      <c r="D933" s="205"/>
      <c r="E933" s="205"/>
      <c r="F933" s="205"/>
      <c r="G933" s="205"/>
      <c r="H933" s="205"/>
      <c r="I933" s="205"/>
      <c r="J933" s="205"/>
      <c r="K933" s="205"/>
      <c r="M933" s="205"/>
      <c r="N933" s="205"/>
      <c r="O933" s="205"/>
    </row>
    <row r="934" spans="3:15" x14ac:dyDescent="0.25">
      <c r="C934" s="205"/>
      <c r="D934" s="205"/>
      <c r="E934" s="205"/>
      <c r="F934" s="205"/>
      <c r="G934" s="205"/>
      <c r="H934" s="205"/>
      <c r="I934" s="205"/>
      <c r="J934" s="205"/>
      <c r="K934" s="205"/>
      <c r="M934" s="205"/>
      <c r="N934" s="205"/>
      <c r="O934" s="205"/>
    </row>
    <row r="935" spans="3:15" x14ac:dyDescent="0.25">
      <c r="C935" s="205"/>
      <c r="D935" s="205"/>
      <c r="E935" s="205"/>
      <c r="F935" s="205"/>
      <c r="G935" s="205"/>
      <c r="H935" s="205"/>
      <c r="I935" s="205"/>
      <c r="J935" s="205"/>
      <c r="K935" s="205"/>
      <c r="M935" s="205"/>
      <c r="N935" s="205"/>
      <c r="O935" s="205"/>
    </row>
    <row r="936" spans="3:15" x14ac:dyDescent="0.25">
      <c r="C936" s="205"/>
      <c r="D936" s="205"/>
      <c r="E936" s="205"/>
      <c r="F936" s="205"/>
      <c r="G936" s="205"/>
      <c r="H936" s="205"/>
      <c r="I936" s="205"/>
      <c r="J936" s="205"/>
      <c r="K936" s="205"/>
      <c r="M936" s="205"/>
      <c r="N936" s="205"/>
      <c r="O936" s="205"/>
    </row>
    <row r="937" spans="3:15" x14ac:dyDescent="0.25">
      <c r="C937" s="205"/>
      <c r="D937" s="205"/>
      <c r="E937" s="205"/>
      <c r="F937" s="205"/>
      <c r="G937" s="205"/>
      <c r="H937" s="205"/>
      <c r="I937" s="205"/>
      <c r="J937" s="205"/>
      <c r="K937" s="205"/>
      <c r="M937" s="205"/>
      <c r="N937" s="205"/>
      <c r="O937" s="205"/>
    </row>
    <row r="938" spans="3:15" x14ac:dyDescent="0.25">
      <c r="C938" s="205"/>
      <c r="D938" s="205"/>
      <c r="E938" s="205"/>
      <c r="F938" s="205"/>
      <c r="G938" s="205"/>
      <c r="H938" s="205"/>
      <c r="I938" s="205"/>
      <c r="J938" s="205"/>
      <c r="K938" s="205"/>
      <c r="M938" s="205"/>
      <c r="N938" s="205"/>
      <c r="O938" s="205"/>
    </row>
    <row r="939" spans="3:15" x14ac:dyDescent="0.25">
      <c r="C939" s="205"/>
      <c r="D939" s="205"/>
      <c r="E939" s="205"/>
      <c r="F939" s="205"/>
      <c r="G939" s="205"/>
      <c r="H939" s="205"/>
      <c r="I939" s="205"/>
      <c r="J939" s="205"/>
      <c r="K939" s="205"/>
      <c r="M939" s="205"/>
      <c r="N939" s="205"/>
      <c r="O939" s="205"/>
    </row>
    <row r="940" spans="3:15" x14ac:dyDescent="0.25">
      <c r="C940" s="205"/>
      <c r="D940" s="205"/>
      <c r="E940" s="205"/>
      <c r="F940" s="205"/>
      <c r="G940" s="205"/>
      <c r="H940" s="205"/>
      <c r="I940" s="205"/>
      <c r="J940" s="205"/>
      <c r="K940" s="205"/>
      <c r="M940" s="205"/>
      <c r="N940" s="205"/>
      <c r="O940" s="205"/>
    </row>
    <row r="941" spans="3:15" x14ac:dyDescent="0.25">
      <c r="C941" s="205"/>
      <c r="D941" s="205"/>
      <c r="E941" s="205"/>
      <c r="F941" s="205"/>
      <c r="G941" s="205"/>
      <c r="H941" s="205"/>
      <c r="I941" s="205"/>
      <c r="J941" s="205"/>
      <c r="K941" s="205"/>
      <c r="M941" s="205"/>
      <c r="N941" s="205"/>
      <c r="O941" s="205"/>
    </row>
    <row r="942" spans="3:15" x14ac:dyDescent="0.25">
      <c r="C942" s="205"/>
      <c r="D942" s="205"/>
      <c r="E942" s="205"/>
      <c r="F942" s="205"/>
      <c r="G942" s="205"/>
      <c r="H942" s="205"/>
      <c r="I942" s="205"/>
      <c r="J942" s="205"/>
      <c r="K942" s="205"/>
      <c r="M942" s="205"/>
      <c r="N942" s="205"/>
      <c r="O942" s="205"/>
    </row>
    <row r="943" spans="3:15" x14ac:dyDescent="0.25">
      <c r="C943" s="205"/>
      <c r="D943" s="205"/>
      <c r="E943" s="205"/>
      <c r="F943" s="205"/>
      <c r="G943" s="205"/>
      <c r="H943" s="205"/>
      <c r="I943" s="205"/>
      <c r="J943" s="205"/>
      <c r="K943" s="205"/>
      <c r="M943" s="205"/>
      <c r="N943" s="205"/>
      <c r="O943" s="205"/>
    </row>
    <row r="944" spans="3:15" x14ac:dyDescent="0.25">
      <c r="C944" s="205"/>
      <c r="D944" s="205"/>
      <c r="E944" s="205"/>
      <c r="F944" s="205"/>
      <c r="G944" s="205"/>
      <c r="H944" s="205"/>
      <c r="I944" s="205"/>
      <c r="J944" s="205"/>
      <c r="K944" s="205"/>
      <c r="M944" s="205"/>
      <c r="N944" s="205"/>
      <c r="O944" s="205"/>
    </row>
    <row r="945" spans="3:15" x14ac:dyDescent="0.25">
      <c r="C945" s="205"/>
      <c r="D945" s="205"/>
      <c r="E945" s="205"/>
      <c r="F945" s="205"/>
      <c r="G945" s="205"/>
      <c r="H945" s="205"/>
      <c r="I945" s="205"/>
      <c r="J945" s="205"/>
      <c r="K945" s="205"/>
      <c r="M945" s="205"/>
      <c r="N945" s="205"/>
      <c r="O945" s="205"/>
    </row>
    <row r="946" spans="3:15" x14ac:dyDescent="0.25">
      <c r="C946" s="205"/>
      <c r="D946" s="205"/>
      <c r="E946" s="205"/>
      <c r="F946" s="205"/>
      <c r="G946" s="205"/>
      <c r="H946" s="205"/>
      <c r="I946" s="205"/>
      <c r="J946" s="205"/>
      <c r="K946" s="205"/>
      <c r="M946" s="205"/>
      <c r="N946" s="205"/>
      <c r="O946" s="205"/>
    </row>
    <row r="947" spans="3:15" x14ac:dyDescent="0.25">
      <c r="C947" s="205"/>
      <c r="D947" s="205"/>
      <c r="E947" s="205"/>
      <c r="F947" s="205"/>
      <c r="G947" s="205"/>
      <c r="H947" s="205"/>
      <c r="I947" s="205"/>
      <c r="J947" s="205"/>
      <c r="K947" s="205"/>
      <c r="M947" s="205"/>
      <c r="N947" s="205"/>
      <c r="O947" s="205"/>
    </row>
    <row r="948" spans="3:15" x14ac:dyDescent="0.25">
      <c r="C948" s="205"/>
      <c r="D948" s="205"/>
      <c r="E948" s="205"/>
      <c r="F948" s="205"/>
      <c r="G948" s="205"/>
      <c r="H948" s="205"/>
      <c r="I948" s="205"/>
      <c r="J948" s="205"/>
      <c r="K948" s="205"/>
      <c r="M948" s="205"/>
      <c r="N948" s="205"/>
      <c r="O948" s="205"/>
    </row>
    <row r="949" spans="3:15" x14ac:dyDescent="0.25">
      <c r="C949" s="205"/>
      <c r="D949" s="205"/>
      <c r="E949" s="205"/>
      <c r="F949" s="205"/>
      <c r="G949" s="205"/>
      <c r="H949" s="205"/>
      <c r="I949" s="205"/>
      <c r="J949" s="205"/>
      <c r="K949" s="205"/>
      <c r="M949" s="205"/>
      <c r="N949" s="205"/>
      <c r="O949" s="205"/>
    </row>
    <row r="950" spans="3:15" x14ac:dyDescent="0.25">
      <c r="C950" s="205"/>
      <c r="D950" s="205"/>
      <c r="E950" s="205"/>
      <c r="F950" s="205"/>
      <c r="G950" s="205"/>
      <c r="H950" s="205"/>
      <c r="I950" s="205"/>
      <c r="J950" s="205"/>
      <c r="K950" s="205"/>
      <c r="M950" s="205"/>
      <c r="N950" s="205"/>
      <c r="O950" s="205"/>
    </row>
    <row r="951" spans="3:15" x14ac:dyDescent="0.25">
      <c r="C951" s="205"/>
      <c r="D951" s="205"/>
      <c r="E951" s="205"/>
      <c r="F951" s="205"/>
      <c r="G951" s="205"/>
      <c r="H951" s="205"/>
      <c r="I951" s="205"/>
      <c r="J951" s="205"/>
      <c r="K951" s="205"/>
      <c r="M951" s="205"/>
      <c r="N951" s="205"/>
      <c r="O951" s="205"/>
    </row>
    <row r="952" spans="3:15" x14ac:dyDescent="0.25">
      <c r="C952" s="205"/>
      <c r="D952" s="205"/>
      <c r="E952" s="205"/>
      <c r="F952" s="205"/>
      <c r="G952" s="205"/>
      <c r="H952" s="205"/>
      <c r="I952" s="205"/>
      <c r="J952" s="205"/>
      <c r="K952" s="205"/>
      <c r="M952" s="205"/>
      <c r="N952" s="205"/>
      <c r="O952" s="205"/>
    </row>
    <row r="953" spans="3:15" x14ac:dyDescent="0.25">
      <c r="C953" s="205"/>
      <c r="D953" s="205"/>
      <c r="E953" s="205"/>
      <c r="F953" s="205"/>
      <c r="G953" s="205"/>
      <c r="H953" s="205"/>
      <c r="I953" s="205"/>
      <c r="J953" s="205"/>
      <c r="K953" s="205"/>
      <c r="M953" s="205"/>
      <c r="N953" s="205"/>
      <c r="O953" s="205"/>
    </row>
    <row r="954" spans="3:15" x14ac:dyDescent="0.25">
      <c r="C954" s="205"/>
      <c r="D954" s="205"/>
      <c r="E954" s="205"/>
      <c r="F954" s="205"/>
      <c r="G954" s="205"/>
      <c r="H954" s="205"/>
      <c r="I954" s="205"/>
      <c r="J954" s="205"/>
      <c r="K954" s="205"/>
      <c r="M954" s="205"/>
      <c r="N954" s="205"/>
      <c r="O954" s="205"/>
    </row>
    <row r="955" spans="3:15" x14ac:dyDescent="0.25">
      <c r="C955" s="205"/>
      <c r="D955" s="205"/>
      <c r="E955" s="205"/>
      <c r="F955" s="205"/>
      <c r="G955" s="205"/>
      <c r="H955" s="205"/>
      <c r="I955" s="205"/>
      <c r="J955" s="205"/>
      <c r="K955" s="205"/>
      <c r="M955" s="205"/>
      <c r="N955" s="205"/>
      <c r="O955" s="205"/>
    </row>
    <row r="956" spans="3:15" x14ac:dyDescent="0.25">
      <c r="C956" s="205"/>
      <c r="D956" s="205"/>
      <c r="E956" s="205"/>
      <c r="F956" s="205"/>
      <c r="G956" s="205"/>
      <c r="H956" s="205"/>
      <c r="I956" s="205"/>
      <c r="J956" s="205"/>
      <c r="K956" s="205"/>
      <c r="M956" s="205"/>
      <c r="N956" s="205"/>
      <c r="O956" s="205"/>
    </row>
    <row r="957" spans="3:15" x14ac:dyDescent="0.25">
      <c r="C957" s="205"/>
      <c r="D957" s="205"/>
      <c r="E957" s="205"/>
      <c r="F957" s="205"/>
      <c r="G957" s="205"/>
      <c r="H957" s="205"/>
      <c r="I957" s="205"/>
      <c r="J957" s="205"/>
      <c r="K957" s="205"/>
      <c r="M957" s="205"/>
      <c r="N957" s="205"/>
      <c r="O957" s="205"/>
    </row>
    <row r="958" spans="3:15" x14ac:dyDescent="0.25">
      <c r="C958" s="205"/>
      <c r="D958" s="205"/>
      <c r="E958" s="205"/>
      <c r="F958" s="205"/>
      <c r="G958" s="205"/>
      <c r="H958" s="205"/>
      <c r="I958" s="205"/>
      <c r="J958" s="205"/>
      <c r="K958" s="205"/>
      <c r="M958" s="205"/>
      <c r="N958" s="205"/>
      <c r="O958" s="205"/>
    </row>
  </sheetData>
  <mergeCells count="35">
    <mergeCell ref="C904:G904"/>
    <mergeCell ref="R906:S906"/>
    <mergeCell ref="R907:S907"/>
    <mergeCell ref="R909:S909"/>
    <mergeCell ref="C898:H898"/>
    <mergeCell ref="K898:L898"/>
    <mergeCell ref="C899:H899"/>
    <mergeCell ref="C902:H902"/>
    <mergeCell ref="L902:O902"/>
    <mergeCell ref="C903:H903"/>
    <mergeCell ref="L903:O903"/>
    <mergeCell ref="A896:S896"/>
    <mergeCell ref="A24:S24"/>
    <mergeCell ref="A252:C252"/>
    <mergeCell ref="A518:B518"/>
    <mergeCell ref="R887:S887"/>
    <mergeCell ref="R888:S888"/>
    <mergeCell ref="R889:S889"/>
    <mergeCell ref="B891:E893"/>
    <mergeCell ref="F891:H893"/>
    <mergeCell ref="I891:K893"/>
    <mergeCell ref="L891:N893"/>
    <mergeCell ref="O891:S893"/>
    <mergeCell ref="S22:S23"/>
    <mergeCell ref="A1:S1"/>
    <mergeCell ref="A8:S8"/>
    <mergeCell ref="A9:S9"/>
    <mergeCell ref="A10:S10"/>
    <mergeCell ref="M18:P18"/>
    <mergeCell ref="M20:O20"/>
    <mergeCell ref="A22:A23"/>
    <mergeCell ref="B22:B23"/>
    <mergeCell ref="C22:O22"/>
    <mergeCell ref="Q22:Q23"/>
    <mergeCell ref="R22:R23"/>
  </mergeCells>
  <pageMargins left="0.7" right="0.7" top="0.75" bottom="0.75" header="0.3" footer="0.3"/>
  <pageSetup paperSize="256"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101-2020</vt:lpstr>
      <vt:lpstr>161app 2020 plan </vt:lpstr>
      <vt:lpstr>'161app 2020 plan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dc:creator>
  <cp:lastModifiedBy>user</cp:lastModifiedBy>
  <dcterms:created xsi:type="dcterms:W3CDTF">2019-09-10T08:37:29Z</dcterms:created>
  <dcterms:modified xsi:type="dcterms:W3CDTF">2019-09-29T14:35:38Z</dcterms:modified>
</cp:coreProperties>
</file>